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440" windowHeight="12240"/>
  </bookViews>
  <sheets>
    <sheet name="Перечень основных учебников" sheetId="5" r:id="rId1"/>
    <sheet name="Учебные пособия" sheetId="6" r:id="rId2"/>
  </sheets>
  <definedNames>
    <definedName name="_xlnm._FilterDatabase" localSheetId="0" hidden="1">'Перечень основных учебников'!$A$3:$S$3</definedName>
    <definedName name="_xlnm._FilterDatabase" localSheetId="1" hidden="1">'Учебные пособия'!$A$3:$P$3</definedName>
  </definedNames>
  <calcPr calcId="124519"/>
</workbook>
</file>

<file path=xl/calcChain.xml><?xml version="1.0" encoding="utf-8"?>
<calcChain xmlns="http://schemas.openxmlformats.org/spreadsheetml/2006/main">
  <c r="G20" i="6"/>
  <c r="J20"/>
  <c r="L20"/>
  <c r="M10"/>
  <c r="M19"/>
  <c r="N19"/>
  <c r="N10"/>
  <c r="M11"/>
  <c r="N11"/>
  <c r="O28" i="5" l="1"/>
  <c r="P28"/>
  <c r="S245"/>
  <c r="R244"/>
  <c r="N244"/>
  <c r="M244"/>
  <c r="L244"/>
  <c r="K244"/>
  <c r="J244"/>
  <c r="I244"/>
  <c r="H244"/>
  <c r="G244"/>
  <c r="F244"/>
  <c r="P243"/>
  <c r="O243"/>
  <c r="P241"/>
  <c r="O241"/>
  <c r="R238"/>
  <c r="N238"/>
  <c r="M238"/>
  <c r="L238"/>
  <c r="K238"/>
  <c r="J238"/>
  <c r="I238"/>
  <c r="H238"/>
  <c r="G238"/>
  <c r="F238"/>
  <c r="P237"/>
  <c r="O237"/>
  <c r="P236"/>
  <c r="O236"/>
  <c r="P234"/>
  <c r="O234"/>
  <c r="P232"/>
  <c r="O232"/>
  <c r="P231"/>
  <c r="O231"/>
  <c r="P230"/>
  <c r="O230"/>
  <c r="P227"/>
  <c r="O227"/>
  <c r="P226"/>
  <c r="O226"/>
  <c r="P225"/>
  <c r="O225"/>
  <c r="P224"/>
  <c r="O224"/>
  <c r="P222"/>
  <c r="O222"/>
  <c r="P221"/>
  <c r="O221"/>
  <c r="P220"/>
  <c r="O220"/>
  <c r="P219"/>
  <c r="O219"/>
  <c r="P216"/>
  <c r="O216"/>
  <c r="P215"/>
  <c r="O215"/>
  <c r="P213"/>
  <c r="O213"/>
  <c r="P211"/>
  <c r="O211"/>
  <c r="P209"/>
  <c r="O209"/>
  <c r="P207"/>
  <c r="O207"/>
  <c r="P206"/>
  <c r="O206"/>
  <c r="P203"/>
  <c r="O203"/>
  <c r="P202"/>
  <c r="O202"/>
  <c r="P199"/>
  <c r="O199"/>
  <c r="P198"/>
  <c r="O198"/>
  <c r="P194"/>
  <c r="O194"/>
  <c r="P193"/>
  <c r="O193"/>
  <c r="P191"/>
  <c r="O191"/>
  <c r="P190"/>
  <c r="O190"/>
  <c r="P189"/>
  <c r="O189"/>
  <c r="S185"/>
  <c r="R184"/>
  <c r="N184"/>
  <c r="M184"/>
  <c r="L184"/>
  <c r="K184"/>
  <c r="J184"/>
  <c r="I184"/>
  <c r="H184"/>
  <c r="G184"/>
  <c r="F184"/>
  <c r="P183"/>
  <c r="O183"/>
  <c r="P181"/>
  <c r="O181"/>
  <c r="P180"/>
  <c r="O180"/>
  <c r="P178"/>
  <c r="O178"/>
  <c r="P177"/>
  <c r="O177"/>
  <c r="P174"/>
  <c r="O174"/>
  <c r="P172"/>
  <c r="O172"/>
  <c r="P171"/>
  <c r="O171"/>
  <c r="P170"/>
  <c r="O170"/>
  <c r="P169"/>
  <c r="O169"/>
  <c r="P167"/>
  <c r="O167"/>
  <c r="P166"/>
  <c r="O166"/>
  <c r="P165"/>
  <c r="O165"/>
  <c r="P164"/>
  <c r="O164"/>
  <c r="R161"/>
  <c r="N161"/>
  <c r="M161"/>
  <c r="L161"/>
  <c r="K161"/>
  <c r="J161"/>
  <c r="I161"/>
  <c r="H161"/>
  <c r="G161"/>
  <c r="F161"/>
  <c r="P160"/>
  <c r="O160"/>
  <c r="P158"/>
  <c r="O158"/>
  <c r="P157"/>
  <c r="O157"/>
  <c r="P155"/>
  <c r="O155"/>
  <c r="P154"/>
  <c r="O154"/>
  <c r="P153"/>
  <c r="O153"/>
  <c r="P152"/>
  <c r="O152"/>
  <c r="P151"/>
  <c r="O151"/>
  <c r="P149"/>
  <c r="O149"/>
  <c r="P148"/>
  <c r="O148"/>
  <c r="P147"/>
  <c r="O147"/>
  <c r="P144"/>
  <c r="O144"/>
  <c r="P143"/>
  <c r="O143"/>
  <c r="P142"/>
  <c r="O142"/>
  <c r="P140"/>
  <c r="O140"/>
  <c r="P139"/>
  <c r="O139"/>
  <c r="P138"/>
  <c r="O138"/>
  <c r="P137"/>
  <c r="O137"/>
  <c r="P135"/>
  <c r="O135"/>
  <c r="P134"/>
  <c r="O134"/>
  <c r="P133"/>
  <c r="O133"/>
  <c r="P131"/>
  <c r="O131"/>
  <c r="P130"/>
  <c r="O130"/>
  <c r="P129"/>
  <c r="O129"/>
  <c r="P128"/>
  <c r="O128"/>
  <c r="P125"/>
  <c r="O125"/>
  <c r="P123"/>
  <c r="O123"/>
  <c r="P121"/>
  <c r="O121"/>
  <c r="P120"/>
  <c r="O120"/>
  <c r="P119"/>
  <c r="O119"/>
  <c r="P118"/>
  <c r="O118"/>
  <c r="P117"/>
  <c r="O117"/>
  <c r="P115"/>
  <c r="O115"/>
  <c r="P114"/>
  <c r="O114"/>
  <c r="P113"/>
  <c r="O113"/>
  <c r="P112"/>
  <c r="O112"/>
  <c r="P109"/>
  <c r="O109"/>
  <c r="P107"/>
  <c r="O107"/>
  <c r="P106"/>
  <c r="O106"/>
  <c r="P105"/>
  <c r="O105"/>
  <c r="P102"/>
  <c r="O102"/>
  <c r="P101"/>
  <c r="O101"/>
  <c r="P99"/>
  <c r="O99"/>
  <c r="P98"/>
  <c r="O98"/>
  <c r="P97"/>
  <c r="O97"/>
  <c r="P96"/>
  <c r="O96"/>
  <c r="P95"/>
  <c r="O95"/>
  <c r="P94"/>
  <c r="O94"/>
  <c r="P93"/>
  <c r="O93"/>
  <c r="P92"/>
  <c r="O92"/>
  <c r="P91"/>
  <c r="O91"/>
  <c r="P90"/>
  <c r="O90"/>
  <c r="P87"/>
  <c r="O87"/>
  <c r="P86"/>
  <c r="O86"/>
  <c r="P85"/>
  <c r="O85"/>
  <c r="P84"/>
  <c r="O84"/>
  <c r="P83"/>
  <c r="O83"/>
  <c r="P81"/>
  <c r="O81"/>
  <c r="P80"/>
  <c r="O80"/>
  <c r="P79"/>
  <c r="O79"/>
  <c r="P78"/>
  <c r="O78"/>
  <c r="P77"/>
  <c r="O77"/>
  <c r="P76"/>
  <c r="O76"/>
  <c r="P75"/>
  <c r="O75"/>
  <c r="S71"/>
  <c r="R70"/>
  <c r="N70"/>
  <c r="M70"/>
  <c r="L70"/>
  <c r="K70"/>
  <c r="J70"/>
  <c r="I70"/>
  <c r="H70"/>
  <c r="G70"/>
  <c r="F70"/>
  <c r="P69"/>
  <c r="O69"/>
  <c r="P68"/>
  <c r="O68"/>
  <c r="P67"/>
  <c r="O67"/>
  <c r="P65"/>
  <c r="O65"/>
  <c r="P64"/>
  <c r="O64"/>
  <c r="P63"/>
  <c r="O63"/>
  <c r="P62"/>
  <c r="O62"/>
  <c r="P60"/>
  <c r="O60"/>
  <c r="P59"/>
  <c r="O59"/>
  <c r="P58"/>
  <c r="O58"/>
  <c r="P57"/>
  <c r="O57"/>
  <c r="P56"/>
  <c r="O56"/>
  <c r="P54"/>
  <c r="O54"/>
  <c r="P53"/>
  <c r="O53"/>
  <c r="P52"/>
  <c r="O52"/>
  <c r="P51"/>
  <c r="O51"/>
  <c r="P49"/>
  <c r="O49"/>
  <c r="P48"/>
  <c r="O48"/>
  <c r="P47"/>
  <c r="O47"/>
  <c r="P46"/>
  <c r="O46"/>
  <c r="P44"/>
  <c r="O44"/>
  <c r="P43"/>
  <c r="O43"/>
  <c r="P42"/>
  <c r="O42"/>
  <c r="P41"/>
  <c r="O41"/>
  <c r="R38"/>
  <c r="N38"/>
  <c r="M38"/>
  <c r="L38"/>
  <c r="K38"/>
  <c r="J38"/>
  <c r="I38"/>
  <c r="H38"/>
  <c r="G38"/>
  <c r="F38"/>
  <c r="P37"/>
  <c r="O37"/>
  <c r="P36"/>
  <c r="O36"/>
  <c r="P35"/>
  <c r="O35"/>
  <c r="P33"/>
  <c r="O33"/>
  <c r="P32"/>
  <c r="O32"/>
  <c r="P31"/>
  <c r="O31"/>
  <c r="P30"/>
  <c r="O30"/>
  <c r="P27"/>
  <c r="O27"/>
  <c r="P26"/>
  <c r="O26"/>
  <c r="P25"/>
  <c r="O25"/>
  <c r="P24"/>
  <c r="O24"/>
  <c r="P23"/>
  <c r="O23"/>
  <c r="P21"/>
  <c r="O21"/>
  <c r="P20"/>
  <c r="O20"/>
  <c r="P19"/>
  <c r="O19"/>
  <c r="P16"/>
  <c r="O16"/>
  <c r="P15"/>
  <c r="O15"/>
  <c r="P14"/>
  <c r="O14"/>
  <c r="P13"/>
  <c r="O13"/>
  <c r="P11"/>
  <c r="O11"/>
  <c r="P10"/>
  <c r="O10"/>
  <c r="P9"/>
  <c r="O9"/>
  <c r="P8"/>
  <c r="O8"/>
  <c r="P7"/>
  <c r="O7"/>
  <c r="K20" i="6"/>
  <c r="I20"/>
  <c r="H20"/>
  <c r="F20"/>
  <c r="E20"/>
  <c r="N17"/>
  <c r="M17"/>
  <c r="N16"/>
  <c r="M16"/>
  <c r="N15"/>
  <c r="M15"/>
  <c r="N14"/>
  <c r="M14"/>
  <c r="N13"/>
  <c r="M13"/>
  <c r="L7"/>
  <c r="L21" s="1"/>
  <c r="K7"/>
  <c r="K21" s="1"/>
  <c r="J7"/>
  <c r="J21" s="1"/>
  <c r="I7"/>
  <c r="H7"/>
  <c r="H21" s="1"/>
  <c r="G7"/>
  <c r="G21" s="1"/>
  <c r="F7"/>
  <c r="E7"/>
  <c r="N6"/>
  <c r="M6"/>
  <c r="F21" l="1"/>
  <c r="N20"/>
  <c r="E21"/>
  <c r="I21"/>
  <c r="M20"/>
  <c r="I245" i="5"/>
  <c r="K245"/>
  <c r="M245"/>
  <c r="R245"/>
  <c r="F185"/>
  <c r="H185"/>
  <c r="J185"/>
  <c r="L185"/>
  <c r="N185"/>
  <c r="H71"/>
  <c r="J71"/>
  <c r="L71"/>
  <c r="N71"/>
  <c r="P70"/>
  <c r="S246"/>
  <c r="G185"/>
  <c r="I185"/>
  <c r="K185"/>
  <c r="M185"/>
  <c r="R185"/>
  <c r="F245"/>
  <c r="H245"/>
  <c r="J245"/>
  <c r="L245"/>
  <c r="G71"/>
  <c r="I71"/>
  <c r="K71"/>
  <c r="M71"/>
  <c r="R71"/>
  <c r="O70"/>
  <c r="O244"/>
  <c r="P244"/>
  <c r="N245"/>
  <c r="N246" s="1"/>
  <c r="P238"/>
  <c r="O184"/>
  <c r="P38"/>
  <c r="F71"/>
  <c r="O38"/>
  <c r="O161"/>
  <c r="O238"/>
  <c r="O245" s="1"/>
  <c r="G245"/>
  <c r="P184"/>
  <c r="P161"/>
  <c r="M7" i="6"/>
  <c r="N7"/>
  <c r="N21" s="1"/>
  <c r="P245" i="5" l="1"/>
  <c r="P71"/>
  <c r="O185"/>
  <c r="R246"/>
  <c r="K246"/>
  <c r="G246"/>
  <c r="M246"/>
  <c r="I246"/>
  <c r="L246"/>
  <c r="H246"/>
  <c r="P185"/>
  <c r="J246"/>
  <c r="O71"/>
  <c r="O246" s="1"/>
  <c r="F246"/>
  <c r="P246" l="1"/>
  <c r="M21" i="6" l="1"/>
</calcChain>
</file>

<file path=xl/sharedStrings.xml><?xml version="1.0" encoding="utf-8"?>
<sst xmlns="http://schemas.openxmlformats.org/spreadsheetml/2006/main" count="815" uniqueCount="441">
  <si>
    <t>Авторы, название учебника</t>
  </si>
  <si>
    <t>Издательство</t>
  </si>
  <si>
    <t>№ 
п/п</t>
  </si>
  <si>
    <t>Класс</t>
  </si>
  <si>
    <t>% 
обеспеченности учебниками</t>
  </si>
  <si>
    <t>1.1.1.</t>
  </si>
  <si>
    <t>1.1.1.1.</t>
  </si>
  <si>
    <t>Русский язык (учебный предмет)</t>
  </si>
  <si>
    <t>ДРОФА</t>
  </si>
  <si>
    <t>1.1.1.1.4.1</t>
  </si>
  <si>
    <t>Просвещение</t>
  </si>
  <si>
    <t>1.1.1.1.4.2</t>
  </si>
  <si>
    <t>1.1.1.1.4.3</t>
  </si>
  <si>
    <t>1.1.1.1.4.4</t>
  </si>
  <si>
    <t>1.1.1.1.4.5</t>
  </si>
  <si>
    <t>ВЕНТАНА-ГРАФ</t>
  </si>
  <si>
    <t>ВИТА-ПРЕСС</t>
  </si>
  <si>
    <t>Литературное чтение (учебный предмет)</t>
  </si>
  <si>
    <t>1.1.1.2.1.1</t>
  </si>
  <si>
    <t>1.1.1.2.1.2</t>
  </si>
  <si>
    <t>1.1.1.2.1.3</t>
  </si>
  <si>
    <t>1.1.1.2.1.4</t>
  </si>
  <si>
    <t>Иностранный язык (учебный предмет)</t>
  </si>
  <si>
    <t>Английский язык</t>
  </si>
  <si>
    <t>Немецкий язык</t>
  </si>
  <si>
    <t>Французский язык</t>
  </si>
  <si>
    <t>4 (4-5)</t>
  </si>
  <si>
    <t>4</t>
  </si>
  <si>
    <t>1.1.4.1.4.1</t>
  </si>
  <si>
    <t>1.1.4.1.4.2</t>
  </si>
  <si>
    <t>1.1.4.1.4.3</t>
  </si>
  <si>
    <t>1.1.4.1.4.4</t>
  </si>
  <si>
    <t>Изобразительное искусство (учебный предмет)</t>
  </si>
  <si>
    <t>1</t>
  </si>
  <si>
    <t>2</t>
  </si>
  <si>
    <t>3</t>
  </si>
  <si>
    <t>Музыка (учебный предмет)</t>
  </si>
  <si>
    <t>1.1.6.1.3.1</t>
  </si>
  <si>
    <t>1.1.6.1.3.2</t>
  </si>
  <si>
    <t>1.1.6.1.3.3</t>
  </si>
  <si>
    <t>1.1.6.1.3.4</t>
  </si>
  <si>
    <t>1-4</t>
  </si>
  <si>
    <t>Начальное общее образование</t>
  </si>
  <si>
    <t>Основное общее образование</t>
  </si>
  <si>
    <t>1.2.1.1.</t>
  </si>
  <si>
    <t>1.2.1.</t>
  </si>
  <si>
    <t>1.2.1.1.2.1</t>
  </si>
  <si>
    <t>5</t>
  </si>
  <si>
    <t>6</t>
  </si>
  <si>
    <t>7</t>
  </si>
  <si>
    <t>8</t>
  </si>
  <si>
    <t>9</t>
  </si>
  <si>
    <t>1.2.1.1.3.1</t>
  </si>
  <si>
    <t>1.2.1.1.3.2</t>
  </si>
  <si>
    <t>1.2.1.1.3.3</t>
  </si>
  <si>
    <t>1.2.1.1.4.1</t>
  </si>
  <si>
    <t>1.2.1.1.4.2</t>
  </si>
  <si>
    <t>1.2.1.1.4.3</t>
  </si>
  <si>
    <t>1.2.1.1.4.5</t>
  </si>
  <si>
    <t>1.2.1.2.</t>
  </si>
  <si>
    <t>Литература (учебный предмет)</t>
  </si>
  <si>
    <t>1.2.1.2.2.1</t>
  </si>
  <si>
    <t>1.2.1.2.2.2</t>
  </si>
  <si>
    <t>1.2.1.2.2.3</t>
  </si>
  <si>
    <t>1.2.1.2.2.4</t>
  </si>
  <si>
    <t>1.2.1.2.2.5</t>
  </si>
  <si>
    <t>1.1.3.</t>
  </si>
  <si>
    <t>Второй иностранный язык (учебный предмет)</t>
  </si>
  <si>
    <t>5-6</t>
  </si>
  <si>
    <t>1.2.2.1.</t>
  </si>
  <si>
    <t>История России (учебный предмет)</t>
  </si>
  <si>
    <t>Всеобщая история (учебный предмет)</t>
  </si>
  <si>
    <t>1.2.2.2.4.1</t>
  </si>
  <si>
    <t>1.2.2.2.4.2</t>
  </si>
  <si>
    <t>1.2.2.2.4.3</t>
  </si>
  <si>
    <t>1.2.2.2.4.4</t>
  </si>
  <si>
    <t>1.2.2.2.4.5</t>
  </si>
  <si>
    <t>Обществознание (учебный предмет)</t>
  </si>
  <si>
    <t>География (учебный предмет)</t>
  </si>
  <si>
    <t>1.2.3.</t>
  </si>
  <si>
    <t>Математика (учебный предмет)</t>
  </si>
  <si>
    <t>1.2.3.1.1.1</t>
  </si>
  <si>
    <t>1.2.3.1.1.2</t>
  </si>
  <si>
    <t>1.2.3.2</t>
  </si>
  <si>
    <t>Алгебра (учебный предмет)</t>
  </si>
  <si>
    <t>Геометрия (учебный предмет)</t>
  </si>
  <si>
    <t>1.2.3.3.1.1</t>
  </si>
  <si>
    <t>7-9</t>
  </si>
  <si>
    <t>Информатика (учебный предмет)</t>
  </si>
  <si>
    <t>1.2.3.4.1.1</t>
  </si>
  <si>
    <t>1.2.4.</t>
  </si>
  <si>
    <t>Физика (учебный предмет)</t>
  </si>
  <si>
    <t>1.2.4.1.8.1</t>
  </si>
  <si>
    <t>1.2.4.1.8.2</t>
  </si>
  <si>
    <t>Биология (учебный предмет)</t>
  </si>
  <si>
    <t>1.2.4.2.6.1</t>
  </si>
  <si>
    <t>1.2.4.2.6.2</t>
  </si>
  <si>
    <t>1.2.4.2.6.3</t>
  </si>
  <si>
    <t>Химия (учебный предмет)</t>
  </si>
  <si>
    <t>1.2.4.3.5.1</t>
  </si>
  <si>
    <t>1.2.4.3.5.2</t>
  </si>
  <si>
    <t>1.2.4.3.7.1</t>
  </si>
  <si>
    <t>1.2.5.</t>
  </si>
  <si>
    <t>1.2.5.2.3.1</t>
  </si>
  <si>
    <t>1.2.5.2.3.2</t>
  </si>
  <si>
    <t>1.2.5.2.3.3</t>
  </si>
  <si>
    <t>1.2.6.</t>
  </si>
  <si>
    <t>Технология (предметная область)</t>
  </si>
  <si>
    <t>1.2.6.1.1.1</t>
  </si>
  <si>
    <t>1.2.6.1.1.2</t>
  </si>
  <si>
    <t>1.2.6.1.1.3</t>
  </si>
  <si>
    <t>1.2.6.1.1.4</t>
  </si>
  <si>
    <t>1.2.7.</t>
  </si>
  <si>
    <t>Физическая культура (учебный предмет)</t>
  </si>
  <si>
    <t>1.2.7.1.1.1</t>
  </si>
  <si>
    <t>5-7</t>
  </si>
  <si>
    <t>8-9</t>
  </si>
  <si>
    <t>6-7</t>
  </si>
  <si>
    <t>1.3.1.</t>
  </si>
  <si>
    <t>1.3.1.1.</t>
  </si>
  <si>
    <t>10-11</t>
  </si>
  <si>
    <t>10</t>
  </si>
  <si>
    <t>11</t>
  </si>
  <si>
    <t>1.3.2.</t>
  </si>
  <si>
    <t>1.3.2.1.</t>
  </si>
  <si>
    <t>Иностранный язык (предметная область)</t>
  </si>
  <si>
    <t>1.3.2.1.2.1</t>
  </si>
  <si>
    <t>1.3.2.1.2.2</t>
  </si>
  <si>
    <t>1.3.2.2.</t>
  </si>
  <si>
    <t>1.3.2.2.2.1</t>
  </si>
  <si>
    <t>1.3.2.2.2.2</t>
  </si>
  <si>
    <t>1.3.3.</t>
  </si>
  <si>
    <t>Общественные науки (предметная область)</t>
  </si>
  <si>
    <t>1.3.3.2.</t>
  </si>
  <si>
    <t>1.3.3.2.1.1</t>
  </si>
  <si>
    <t>1.3.3.2.1.2</t>
  </si>
  <si>
    <t>1.3.3.5.</t>
  </si>
  <si>
    <t>1.3.3.5.1.1</t>
  </si>
  <si>
    <t>Экономика (базовый уровень) (учебный предмет)</t>
  </si>
  <si>
    <t>1.3.3.7.</t>
  </si>
  <si>
    <t>1.3.3.9.</t>
  </si>
  <si>
    <t>1.3.3.9.1.1</t>
  </si>
  <si>
    <t>1.3.4.</t>
  </si>
  <si>
    <t>1.3.4.1.8.1</t>
  </si>
  <si>
    <t>1.3.4.3.</t>
  </si>
  <si>
    <t>1.3.5.</t>
  </si>
  <si>
    <t>Естественные науки (предметная область)</t>
  </si>
  <si>
    <t>1.3.5.1.</t>
  </si>
  <si>
    <t>Физика (базовый уровень) (учебный предмет)</t>
  </si>
  <si>
    <t>1.3.5.3.</t>
  </si>
  <si>
    <t>Химия (базовый уровень) (учебный предмет)</t>
  </si>
  <si>
    <t>1.3.5.3.1.1</t>
  </si>
  <si>
    <t>1.3.5.4.</t>
  </si>
  <si>
    <t>1.3.5.4.1.1</t>
  </si>
  <si>
    <t>1.3.5.4.1.2</t>
  </si>
  <si>
    <t>1.3.6.</t>
  </si>
  <si>
    <t>1.3.6.1.</t>
  </si>
  <si>
    <t>1.3.6.1.2.1</t>
  </si>
  <si>
    <t>1.3.6.3.</t>
  </si>
  <si>
    <t>1.3.6.3.1.1</t>
  </si>
  <si>
    <t>Право (базовый уровень) (учебный предмет)</t>
  </si>
  <si>
    <t>ИТОГО (основные предметы I ступени):</t>
  </si>
  <si>
    <t>ИТОГО (неосновные предметы I ступени):</t>
  </si>
  <si>
    <t>ВСЕГО (учебный фонд I ступени):</t>
  </si>
  <si>
    <t>ИТОГО (основные предметы II ступени):</t>
  </si>
  <si>
    <t>ИТОГО (неосновные предметы II ступени):</t>
  </si>
  <si>
    <t>ВСЕГО (учебный фонд II ступени):</t>
  </si>
  <si>
    <t>ИТОГО (основные предметы III ступени):</t>
  </si>
  <si>
    <t>ИТОГО (неосновные предметы III ступени):</t>
  </si>
  <si>
    <t>ВСЕГО (учебный фонд III ступени):</t>
  </si>
  <si>
    <t>ИТОГО:</t>
  </si>
  <si>
    <t>Основы безопасности жизнедеятельности (базовый уровень) (учебный предмет)</t>
  </si>
  <si>
    <t>1.2.1.1.4.4</t>
  </si>
  <si>
    <t>Порядковый номер 
учебника в ФП</t>
  </si>
  <si>
    <t>Искусство (предметная область)</t>
  </si>
  <si>
    <t>1.1.3.1.10.1</t>
  </si>
  <si>
    <t>1.1.5.</t>
  </si>
  <si>
    <t>1.1.6.</t>
  </si>
  <si>
    <t>1.1.1.2.</t>
  </si>
  <si>
    <t>1.1.3.1.10.2</t>
  </si>
  <si>
    <t>1.2.3.1.</t>
  </si>
  <si>
    <t>1.2.4.2.</t>
  </si>
  <si>
    <t>1.1.2.1.</t>
  </si>
  <si>
    <t>Общественно-научные предметы (предметная область)</t>
  </si>
  <si>
    <t>Математика и информатика (предметная область)</t>
  </si>
  <si>
    <t>Естественно-научные предметы (предметная область)</t>
  </si>
  <si>
    <t>Русский язык и литература (базовый уровень) (учебный предмет)</t>
  </si>
  <si>
    <t>Иностранный язык (базовый уровень) (учебный предмет)</t>
  </si>
  <si>
    <t>Обществознание (базовый уровень) (учебный предмет)</t>
  </si>
  <si>
    <t>Россия в мире (базовый уровень) (учебный предмет)</t>
  </si>
  <si>
    <t>Информатика (базовый уровень) (учебный предмет)</t>
  </si>
  <si>
    <t>Физическая культура (базовый уровень) (учебный предмет)</t>
  </si>
  <si>
    <t>1.1.4.</t>
  </si>
  <si>
    <t>1.2.2.2.</t>
  </si>
  <si>
    <t>1.2.3.3.</t>
  </si>
  <si>
    <t>1.2.4.1.</t>
  </si>
  <si>
    <t>1.2.4.3.</t>
  </si>
  <si>
    <t>1.2.5.1.</t>
  </si>
  <si>
    <t>1.2.5.2.</t>
  </si>
  <si>
    <t>1.3.4.1.</t>
  </si>
  <si>
    <t>1.1.7.</t>
  </si>
  <si>
    <t>Физическая культура (предметная область)</t>
  </si>
  <si>
    <t>2012 и 
ранее изданные</t>
  </si>
  <si>
    <t>2019
(печатные)</t>
  </si>
  <si>
    <t>2019 (ЭФУ)</t>
  </si>
  <si>
    <t>Итого учебников 
2012-2019</t>
  </si>
  <si>
    <t xml:space="preserve">Итого учебников 
2013-2019 </t>
  </si>
  <si>
    <t>БИНОМ.
Лаборатория знаний</t>
  </si>
  <si>
    <t>Русский язык и литература (предметная область)</t>
  </si>
  <si>
    <t>1.1.2.1.5.1</t>
  </si>
  <si>
    <t>1.1.2.1.5.2</t>
  </si>
  <si>
    <t>1.1.2.1.5.3</t>
  </si>
  <si>
    <t>1.1.3.1.5.1</t>
  </si>
  <si>
    <t>1.1.3.1.5.2</t>
  </si>
  <si>
    <t>1.1.3.1.5.3</t>
  </si>
  <si>
    <t>1.1.3.1.5.4</t>
  </si>
  <si>
    <t>1.1.5.1.1.1.</t>
  </si>
  <si>
    <t>1.1.5.1.1.2</t>
  </si>
  <si>
    <t>1.1.5.1.1.3</t>
  </si>
  <si>
    <t>1.1.6.2.2.1</t>
  </si>
  <si>
    <t>1.1.6.2.2.2</t>
  </si>
  <si>
    <t>1.1.6.2.2.3</t>
  </si>
  <si>
    <t>1.1.6.2.2.4</t>
  </si>
  <si>
    <t>1.1.7.1.8.1</t>
  </si>
  <si>
    <t>1.1.7.1.8.2</t>
  </si>
  <si>
    <t>1.1.7.1.8.3</t>
  </si>
  <si>
    <t>1.1.7.1.8.4</t>
  </si>
  <si>
    <t>1.1.8.</t>
  </si>
  <si>
    <t>1.1.8.1.3.1</t>
  </si>
  <si>
    <t>1.1.8.1.4.1</t>
  </si>
  <si>
    <t>1.1.8.1.4.2</t>
  </si>
  <si>
    <t>1.1.8.1.4.3</t>
  </si>
  <si>
    <t>1.1.8.1.4.4</t>
  </si>
  <si>
    <t>2.1.3.2.8.1</t>
  </si>
  <si>
    <t>2.1.3.2.8.2</t>
  </si>
  <si>
    <t>2.1.3.2.8.3</t>
  </si>
  <si>
    <t>1.2.2.1.2.1</t>
  </si>
  <si>
    <t>1.2.2.1.2.2</t>
  </si>
  <si>
    <t>1.2.2.1.2.3</t>
  </si>
  <si>
    <t>1.2.2.1.2.4</t>
  </si>
  <si>
    <t>1.2.2.1.2.5</t>
  </si>
  <si>
    <t>1.2.2.1.4.1</t>
  </si>
  <si>
    <t>1.2.2.1.4.2</t>
  </si>
  <si>
    <t>1.2.2.1.4.3</t>
  </si>
  <si>
    <t>1.2.2.1.4.4</t>
  </si>
  <si>
    <t>1.2.2.1.4.5</t>
  </si>
  <si>
    <t>1.2.2.1.11.1</t>
  </si>
  <si>
    <t>1.2.2.1.11.2</t>
  </si>
  <si>
    <t>1.2.3.1.1.3</t>
  </si>
  <si>
    <t>1.2.3.1.1.4</t>
  </si>
  <si>
    <t>1.2.3.2.1.1</t>
  </si>
  <si>
    <t>1.2.3.2.1.2</t>
  </si>
  <si>
    <t>1.2.3.2.1.3</t>
  </si>
  <si>
    <t>1.2.3.2.1.4</t>
  </si>
  <si>
    <t>1.2.3.2.1.5</t>
  </si>
  <si>
    <r>
      <t xml:space="preserve">Климанова Л.Ф., Макеева С.Г. </t>
    </r>
    <r>
      <rPr>
        <b/>
        <sz val="10"/>
        <color theme="1"/>
        <rFont val="Times New Roman"/>
        <family val="1"/>
        <charset val="204"/>
      </rPr>
      <t>Азбука (в 2 частях)</t>
    </r>
  </si>
  <si>
    <r>
      <t xml:space="preserve">Климанова Л.Ф., Макеева С.Г. </t>
    </r>
    <r>
      <rPr>
        <b/>
        <sz val="10"/>
        <color theme="1"/>
        <rFont val="Times New Roman"/>
        <family val="1"/>
        <charset val="204"/>
      </rPr>
      <t>Русский язык</t>
    </r>
  </si>
  <si>
    <r>
      <t xml:space="preserve">Климанова Л.Ф., Бабушкина Т.В. </t>
    </r>
    <r>
      <rPr>
        <b/>
        <sz val="10"/>
        <color theme="1"/>
        <rFont val="Times New Roman"/>
        <family val="1"/>
        <charset val="204"/>
      </rPr>
      <t>Русский язык (в 2 частях)</t>
    </r>
  </si>
  <si>
    <r>
      <t xml:space="preserve">Климанова Л.Ф., Горецкий В.Г., Виноградская Л.А. </t>
    </r>
    <r>
      <rPr>
        <b/>
        <sz val="10"/>
        <color theme="1"/>
        <rFont val="Times New Roman"/>
        <family val="1"/>
        <charset val="204"/>
      </rPr>
      <t>Литературное чтение (в 2 частях)</t>
    </r>
  </si>
  <si>
    <r>
      <t xml:space="preserve">Климанова Л.Ф., Виноградская Л.А., Бойкина М.В. </t>
    </r>
    <r>
      <rPr>
        <b/>
        <sz val="10"/>
        <color theme="1"/>
        <rFont val="Times New Roman"/>
        <family val="1"/>
        <charset val="204"/>
      </rPr>
      <t>Литературное чтение (в 2 частях)</t>
    </r>
  </si>
  <si>
    <r>
      <t xml:space="preserve">Быкова Н.И., Дули Д., Поспелова М.Д. и др. </t>
    </r>
    <r>
      <rPr>
        <b/>
        <sz val="10"/>
        <color theme="1"/>
        <rFont val="Times New Roman"/>
        <family val="1"/>
        <charset val="204"/>
      </rPr>
      <t>Английский язык (в 2 частях)</t>
    </r>
  </si>
  <si>
    <r>
      <t xml:space="preserve">Дорофеев Г.В., Миракова Т.Н., Бука Т.Б. </t>
    </r>
    <r>
      <rPr>
        <b/>
        <sz val="10"/>
        <color theme="1"/>
        <rFont val="Times New Roman"/>
        <family val="1"/>
        <charset val="204"/>
      </rPr>
      <t>Математика (в 2 частях)</t>
    </r>
  </si>
  <si>
    <r>
      <t xml:space="preserve">Петерсон Л.Г. </t>
    </r>
    <r>
      <rPr>
        <b/>
        <sz val="10"/>
        <color theme="1"/>
        <rFont val="Times New Roman"/>
        <family val="1"/>
        <charset val="204"/>
      </rPr>
      <t>Математика (в 3 частях)</t>
    </r>
  </si>
  <si>
    <r>
      <t xml:space="preserve">Плешаков А.А., Новицкая М.Ю. </t>
    </r>
    <r>
      <rPr>
        <b/>
        <sz val="10"/>
        <color theme="1"/>
        <rFont val="Times New Roman"/>
        <family val="1"/>
        <charset val="204"/>
      </rPr>
      <t>Окружающий мир (в 2 частях)</t>
    </r>
  </si>
  <si>
    <r>
      <t xml:space="preserve">Амиров Р.Б., Воскресенский О.В., Горбачева Т.М. и др. </t>
    </r>
    <r>
      <rPr>
        <b/>
        <sz val="10"/>
        <color theme="1"/>
        <rFont val="Times New Roman"/>
        <family val="1"/>
        <charset val="204"/>
      </rPr>
      <t>Основы духовно-нравственной культуры народов России. Основы религиозных культур и светской этики. Основы мировых религиозных культур</t>
    </r>
  </si>
  <si>
    <r>
      <t xml:space="preserve">Шемшурин А.А., Брунчукова Н.М., Дёмин Р.Н. и др. </t>
    </r>
    <r>
      <rPr>
        <b/>
        <sz val="10"/>
        <color theme="1"/>
        <rFont val="Times New Roman"/>
        <family val="1"/>
        <charset val="204"/>
      </rPr>
      <t>Основы духовно-нравственной культуры народов России. Основы религиозных культур и светской этики. Основы светской этики</t>
    </r>
  </si>
  <si>
    <r>
      <t xml:space="preserve">Костюкова Т.А., Воскресенский О.В., Савченко К.В. и др. </t>
    </r>
    <r>
      <rPr>
        <b/>
        <sz val="10"/>
        <color theme="1"/>
        <rFont val="Times New Roman"/>
        <family val="1"/>
        <charset val="204"/>
      </rPr>
      <t>Основы духовно-нравственной культуры народов России. Основы религиозных культур и светской этики. Основы православной культуры</t>
    </r>
  </si>
  <si>
    <r>
      <t xml:space="preserve">Неменская Л.А. / Под ред. Неменского Б.М. </t>
    </r>
    <r>
      <rPr>
        <b/>
        <sz val="10"/>
        <color theme="1"/>
        <rFont val="Times New Roman"/>
        <family val="1"/>
        <charset val="204"/>
      </rPr>
      <t>Изобразительное искусство</t>
    </r>
  </si>
  <si>
    <r>
      <t xml:space="preserve">Шпикалова Т.Я., Ершова Л.В. </t>
    </r>
    <r>
      <rPr>
        <b/>
        <sz val="10"/>
        <color theme="1"/>
        <rFont val="Times New Roman"/>
        <family val="1"/>
        <charset val="204"/>
      </rPr>
      <t>Изобразительное искусство</t>
    </r>
  </si>
  <si>
    <r>
      <t xml:space="preserve">Критская Е.Д., Сергеева Г.П., Шмагина Т.С. </t>
    </r>
    <r>
      <rPr>
        <b/>
        <sz val="10"/>
        <color theme="1"/>
        <rFont val="Times New Roman"/>
        <family val="1"/>
        <charset val="204"/>
      </rPr>
      <t>Музыка</t>
    </r>
  </si>
  <si>
    <r>
      <t xml:space="preserve">Роговцева Н.И., Богданова Н.В., Фрейтаг И.П. </t>
    </r>
    <r>
      <rPr>
        <b/>
        <sz val="10"/>
        <color theme="1"/>
        <rFont val="Times New Roman"/>
        <family val="1"/>
        <charset val="204"/>
      </rPr>
      <t>Технология</t>
    </r>
  </si>
  <si>
    <r>
      <t xml:space="preserve">Роговцева Н.И., Богданова Н.В., Шипилова Н.В. </t>
    </r>
    <r>
      <rPr>
        <b/>
        <sz val="10"/>
        <color theme="1"/>
        <rFont val="Times New Roman"/>
        <family val="1"/>
        <charset val="204"/>
      </rPr>
      <t>Технология</t>
    </r>
  </si>
  <si>
    <r>
      <t xml:space="preserve">Роговцева Н.И., Богданова Н.В., Шипилова Н.В. и др. </t>
    </r>
    <r>
      <rPr>
        <b/>
        <sz val="10"/>
        <color theme="1"/>
        <rFont val="Times New Roman"/>
        <family val="1"/>
        <charset val="204"/>
      </rPr>
      <t>Технология</t>
    </r>
  </si>
  <si>
    <r>
      <t xml:space="preserve">Роговцева Н.И., Богданова Н.В., Шипилова Н.В и др. </t>
    </r>
    <r>
      <rPr>
        <b/>
        <sz val="10"/>
        <color theme="1"/>
        <rFont val="Times New Roman"/>
        <family val="1"/>
        <charset val="204"/>
      </rPr>
      <t>Технология</t>
    </r>
  </si>
  <si>
    <r>
      <t xml:space="preserve">Лях В.И. </t>
    </r>
    <r>
      <rPr>
        <b/>
        <sz val="10"/>
        <color theme="1"/>
        <rFont val="Times New Roman"/>
        <family val="1"/>
        <charset val="204"/>
      </rPr>
      <t>Физическая культура</t>
    </r>
  </si>
  <si>
    <r>
      <t xml:space="preserve">Матвеев А.П. </t>
    </r>
    <r>
      <rPr>
        <b/>
        <sz val="10"/>
        <color theme="1"/>
        <rFont val="Times New Roman"/>
        <family val="1"/>
        <charset val="204"/>
      </rPr>
      <t>Физическая культура</t>
    </r>
  </si>
  <si>
    <r>
      <t xml:space="preserve">Рудченко Т.А., Семёнов А.Л. / Под ред. Семёнова А.Л. </t>
    </r>
    <r>
      <rPr>
        <b/>
        <sz val="10"/>
        <color theme="1"/>
        <rFont val="Times New Roman"/>
        <family val="1"/>
        <charset val="204"/>
      </rPr>
      <t>Информатика</t>
    </r>
  </si>
  <si>
    <r>
      <t xml:space="preserve">Ладыженская Т.А., Баранов М.Т., Тростенцова Л.А. и др. </t>
    </r>
    <r>
      <rPr>
        <b/>
        <sz val="10"/>
        <color theme="1"/>
        <rFont val="Times New Roman"/>
        <family val="1"/>
        <charset val="204"/>
      </rPr>
      <t>Русский язык (в 2 частях)</t>
    </r>
  </si>
  <si>
    <r>
      <t xml:space="preserve">Баранов М.Т., Ладыженская Т.А., Тростенцова Л.А. и др. </t>
    </r>
    <r>
      <rPr>
        <b/>
        <sz val="10"/>
        <color theme="1"/>
        <rFont val="Times New Roman"/>
        <family val="1"/>
        <charset val="204"/>
      </rPr>
      <t>Русский язык (в 2 частях)</t>
    </r>
  </si>
  <si>
    <r>
      <t xml:space="preserve">Баранов М.Т., Ладыженская Т.А., Тростенцова Л.А. и др. </t>
    </r>
    <r>
      <rPr>
        <b/>
        <sz val="10"/>
        <color theme="1"/>
        <rFont val="Times New Roman"/>
        <family val="1"/>
        <charset val="204"/>
      </rPr>
      <t>Русский язык</t>
    </r>
  </si>
  <si>
    <r>
      <t xml:space="preserve">Разумовская М.М., Львова С.И., Капинос В.И. и др. </t>
    </r>
    <r>
      <rPr>
        <b/>
        <sz val="10"/>
        <color theme="1"/>
        <rFont val="Times New Roman"/>
        <family val="1"/>
        <charset val="204"/>
      </rPr>
      <t>Русский язык</t>
    </r>
  </si>
  <si>
    <r>
      <t xml:space="preserve">Коровина В.Я., Журавлёв В.П., Коровин В.И. </t>
    </r>
    <r>
      <rPr>
        <b/>
        <sz val="10"/>
        <color theme="1"/>
        <rFont val="Times New Roman"/>
        <family val="1"/>
        <charset val="204"/>
      </rPr>
      <t>Литература (в 2 частях)</t>
    </r>
  </si>
  <si>
    <r>
      <t xml:space="preserve">Полухина В.П., Коровина В.Я., Журавлёв В.П. и др. / Под ред. Коровиной В.Я. </t>
    </r>
    <r>
      <rPr>
        <b/>
        <sz val="10"/>
        <color theme="1"/>
        <rFont val="Times New Roman"/>
        <family val="1"/>
        <charset val="204"/>
      </rPr>
      <t>Литература (в 2 частях)</t>
    </r>
  </si>
  <si>
    <r>
      <t xml:space="preserve">Коровина В.Я., Журавлёв В.П., Збарский И.С. и др. / Под ред. Коровиной В.Я. </t>
    </r>
    <r>
      <rPr>
        <b/>
        <sz val="10"/>
        <color theme="1"/>
        <rFont val="Times New Roman"/>
        <family val="1"/>
        <charset val="204"/>
      </rPr>
      <t>Литература (в 2 частях)</t>
    </r>
  </si>
  <si>
    <r>
      <t xml:space="preserve">Баранова К.М., Дули Д., Копылова В.В. и др. </t>
    </r>
    <r>
      <rPr>
        <b/>
        <sz val="10"/>
        <color theme="1"/>
        <rFont val="Times New Roman"/>
        <family val="1"/>
        <charset val="204"/>
      </rPr>
      <t>Английский язык</t>
    </r>
  </si>
  <si>
    <r>
      <t xml:space="preserve">Ваулина Ю.Е., Дули Д., Подоляко О.Е. и др. </t>
    </r>
    <r>
      <rPr>
        <b/>
        <sz val="10"/>
        <color theme="1"/>
        <rFont val="Times New Roman"/>
        <family val="1"/>
        <charset val="204"/>
      </rPr>
      <t>Английский язык</t>
    </r>
  </si>
  <si>
    <r>
      <t>Радченко О.А., Хебелер Г., Стёпкин Н.П. Н</t>
    </r>
    <r>
      <rPr>
        <b/>
        <sz val="10"/>
        <color theme="1"/>
        <rFont val="Times New Roman"/>
        <family val="1"/>
        <charset val="204"/>
      </rPr>
      <t>емецкий язык</t>
    </r>
  </si>
  <si>
    <r>
      <t>Радченко О.А., Хебелер Г. Н</t>
    </r>
    <r>
      <rPr>
        <b/>
        <sz val="10"/>
        <color theme="1"/>
        <rFont val="Times New Roman"/>
        <family val="1"/>
        <charset val="204"/>
      </rPr>
      <t>емецкий язык</t>
    </r>
  </si>
  <si>
    <r>
      <t xml:space="preserve">Береговская Э.М., Белосельская Т.В. </t>
    </r>
    <r>
      <rPr>
        <b/>
        <sz val="10"/>
        <color theme="1"/>
        <rFont val="Times New Roman"/>
        <family val="1"/>
        <charset val="204"/>
      </rPr>
      <t>Французский язык. Второй иностранный язык (в 2 частях)</t>
    </r>
  </si>
  <si>
    <r>
      <t xml:space="preserve">Селиванова Н.А., Шашурина А.Ю. </t>
    </r>
    <r>
      <rPr>
        <b/>
        <sz val="10"/>
        <color theme="1"/>
        <rFont val="Times New Roman"/>
        <family val="1"/>
        <charset val="204"/>
      </rPr>
      <t>Французский язык. Второй иностранный язык</t>
    </r>
  </si>
  <si>
    <r>
      <t xml:space="preserve">Андреев И.Л., Федоров И.Н. </t>
    </r>
    <r>
      <rPr>
        <b/>
        <sz val="10"/>
        <rFont val="Times New Roman"/>
        <family val="1"/>
        <charset val="204"/>
      </rPr>
      <t>История России с древнейших времен до XVI века</t>
    </r>
  </si>
  <si>
    <r>
      <t xml:space="preserve">Андреев И.Л., Федоров И.Н., Амосова И.В. </t>
    </r>
    <r>
      <rPr>
        <b/>
        <sz val="10"/>
        <rFont val="Times New Roman"/>
        <family val="1"/>
        <charset val="204"/>
      </rPr>
      <t>История России XVI - конец XVII века</t>
    </r>
  </si>
  <si>
    <r>
      <t xml:space="preserve">Андреев И.Л., Ляшенко Л.М., Амосова И.В., Артасов И.А., Федоров И.Н. </t>
    </r>
    <r>
      <rPr>
        <b/>
        <sz val="10"/>
        <rFont val="Times New Roman"/>
        <family val="1"/>
        <charset val="204"/>
      </rPr>
      <t>История России конец XVII - XVIII век</t>
    </r>
  </si>
  <si>
    <r>
      <t xml:space="preserve">Ляшенко Л.М., Волобуев О.В., 
Симонова Е.В. </t>
    </r>
    <r>
      <rPr>
        <b/>
        <sz val="10"/>
        <rFont val="Times New Roman"/>
        <family val="1"/>
        <charset val="204"/>
      </rPr>
      <t>История России XIX - начало XX века</t>
    </r>
  </si>
  <si>
    <r>
      <t xml:space="preserve">Вигасин А.А., Годер Г.И., Свенцицкая И.С. </t>
    </r>
    <r>
      <rPr>
        <b/>
        <sz val="10"/>
        <color theme="1"/>
        <rFont val="Times New Roman"/>
        <family val="1"/>
        <charset val="204"/>
      </rPr>
      <t>Всеобщая история. История Древнего мира</t>
    </r>
  </si>
  <si>
    <r>
      <t xml:space="preserve">Агибалова Е.В., Донской Г.М. / Под ред. Сванидзе А.А. </t>
    </r>
    <r>
      <rPr>
        <b/>
        <sz val="10"/>
        <color theme="1"/>
        <rFont val="Times New Roman"/>
        <family val="1"/>
        <charset val="204"/>
      </rPr>
      <t>Всеобщая история. История Средних веков</t>
    </r>
  </si>
  <si>
    <r>
      <t xml:space="preserve">Юдовская А.Я., Баранов П.А., Ванюшкина Л.М. / Под ред. Искендерова А.А. </t>
    </r>
    <r>
      <rPr>
        <b/>
        <sz val="10"/>
        <color theme="1"/>
        <rFont val="Times New Roman"/>
        <family val="1"/>
        <charset val="204"/>
      </rPr>
      <t>Всеобщая история. История Нового времени</t>
    </r>
  </si>
  <si>
    <r>
      <t xml:space="preserve">Юдовская А.Я., Баранов П.А., Ванюшкина Л.М. и др. / Под ред. Искендерова А.А. </t>
    </r>
    <r>
      <rPr>
        <b/>
        <sz val="10"/>
        <color theme="1"/>
        <rFont val="Times New Roman"/>
        <family val="1"/>
        <charset val="204"/>
      </rPr>
      <t>Всеобщая история. История Нового времени</t>
    </r>
  </si>
  <si>
    <r>
      <t xml:space="preserve">Алексеев А.И., Николина В.В., Липкина Е.К. и др. </t>
    </r>
    <r>
      <rPr>
        <b/>
        <sz val="10"/>
        <color theme="1"/>
        <rFont val="Times New Roman"/>
        <family val="1"/>
        <charset val="204"/>
      </rPr>
      <t>География</t>
    </r>
  </si>
  <si>
    <r>
      <t xml:space="preserve">Погорелов А.В. </t>
    </r>
    <r>
      <rPr>
        <b/>
        <sz val="10"/>
        <color theme="1"/>
        <rFont val="Times New Roman"/>
        <family val="1"/>
        <charset val="204"/>
      </rPr>
      <t>Геометрия</t>
    </r>
  </si>
  <si>
    <r>
      <t xml:space="preserve">Горяева Н.А., Островская О.В. / Под ред. Неменского Б.М. </t>
    </r>
    <r>
      <rPr>
        <b/>
        <sz val="10"/>
        <color theme="1"/>
        <rFont val="Times New Roman"/>
        <family val="1"/>
        <charset val="204"/>
      </rPr>
      <t>Изобразительное искусство</t>
    </r>
  </si>
  <si>
    <r>
      <t xml:space="preserve">Питерских А.С., Гуров Г.Е. / Под ред. Неменского Б.М. </t>
    </r>
    <r>
      <rPr>
        <b/>
        <sz val="10"/>
        <color theme="1"/>
        <rFont val="Times New Roman"/>
        <family val="1"/>
        <charset val="204"/>
      </rPr>
      <t>Изобразительное искусство</t>
    </r>
  </si>
  <si>
    <r>
      <t xml:space="preserve">Питерских А.С. / Под ред. Неменского Б.М. </t>
    </r>
    <r>
      <rPr>
        <b/>
        <sz val="10"/>
        <color theme="1"/>
        <rFont val="Times New Roman"/>
        <family val="1"/>
        <charset val="204"/>
      </rPr>
      <t>Изобразительное искусство</t>
    </r>
  </si>
  <si>
    <r>
      <t xml:space="preserve">Сергеева Г.П., Критская Е.Д. </t>
    </r>
    <r>
      <rPr>
        <b/>
        <sz val="10"/>
        <color theme="1"/>
        <rFont val="Times New Roman"/>
        <family val="1"/>
        <charset val="204"/>
      </rPr>
      <t>Музыка</t>
    </r>
  </si>
  <si>
    <r>
      <t xml:space="preserve">Виленский М.Я., Туревский И.М., Торочкова Т.Ю. и др. / Под ред. Виленского М.Я. </t>
    </r>
    <r>
      <rPr>
        <b/>
        <sz val="10"/>
        <color theme="1"/>
        <rFont val="Times New Roman"/>
        <family val="1"/>
        <charset val="204"/>
      </rPr>
      <t>Физическая кульутра</t>
    </r>
  </si>
  <si>
    <r>
      <t xml:space="preserve">Ботвинников А.Д., Виноградов В.Н., Вышнепольский И.С. </t>
    </r>
    <r>
      <rPr>
        <b/>
        <sz val="10"/>
        <rFont val="Times New Roman"/>
        <family val="1"/>
        <charset val="204"/>
      </rPr>
      <t>Черчение</t>
    </r>
  </si>
  <si>
    <r>
      <t xml:space="preserve">Мякишев Т.Я., Буховцев Б.Б., Сотский Н.Н. / Под ред. Парфентьевой Н.А. </t>
    </r>
    <r>
      <rPr>
        <b/>
        <sz val="10"/>
        <color theme="1"/>
        <rFont val="Times New Roman"/>
        <family val="1"/>
        <charset val="204"/>
      </rPr>
      <t>Физика (базовый уровень)</t>
    </r>
  </si>
  <si>
    <r>
      <t xml:space="preserve">Мякишев Т.Я., Буховцев Б.Б., Чаругин В.М. / Под ред. Парфентьевой Н.А. </t>
    </r>
    <r>
      <rPr>
        <b/>
        <sz val="10"/>
        <color theme="1"/>
        <rFont val="Times New Roman"/>
        <family val="1"/>
        <charset val="204"/>
      </rPr>
      <t>Физика (базовый уровень)</t>
    </r>
  </si>
  <si>
    <r>
      <t xml:space="preserve">Лях В.И. </t>
    </r>
    <r>
      <rPr>
        <b/>
        <sz val="10"/>
        <color theme="1"/>
        <rFont val="Times New Roman"/>
        <family val="1"/>
        <charset val="204"/>
      </rPr>
      <t>Физическая культура (базовый уровень)</t>
    </r>
  </si>
  <si>
    <r>
      <t xml:space="preserve">Боголюбов Л.Н., Виноградова Н.Ф., Городецкая Н.И. и др. </t>
    </r>
    <r>
      <rPr>
        <b/>
        <sz val="10"/>
        <color theme="1"/>
        <rFont val="Times New Roman"/>
        <family val="1"/>
        <charset val="204"/>
      </rPr>
      <t>Обществознание</t>
    </r>
  </si>
  <si>
    <t>МНЕМОЗИНА</t>
  </si>
  <si>
    <r>
      <t xml:space="preserve">Мерзляк А.Г., Полонский В.Б., Якир М.С. / Под ред. Подольского В.Е. </t>
    </r>
    <r>
      <rPr>
        <b/>
        <sz val="10"/>
        <color theme="1"/>
        <rFont val="Times New Roman"/>
        <family val="1"/>
        <charset val="204"/>
      </rPr>
      <t>Математика</t>
    </r>
  </si>
  <si>
    <t>1.2.4.1.9.1</t>
  </si>
  <si>
    <t>1.2.4.1.9.2</t>
  </si>
  <si>
    <r>
      <t xml:space="preserve">Никольский С.М., Потапов М.К., Решетников Н.Н. и др. </t>
    </r>
    <r>
      <rPr>
        <b/>
        <sz val="10"/>
        <color theme="1"/>
        <rFont val="Times New Roman"/>
        <family val="1"/>
        <charset val="204"/>
      </rPr>
      <t>Математика</t>
    </r>
  </si>
  <si>
    <r>
      <t xml:space="preserve">Мерзляк А.Г., Полонский В.Б., Якир М.С. Под ред. Подольского В.Е. </t>
    </r>
    <r>
      <rPr>
        <b/>
        <sz val="10"/>
        <color theme="1"/>
        <rFont val="Times New Roman"/>
        <family val="1"/>
        <charset val="204"/>
      </rPr>
      <t>Алгебра</t>
    </r>
  </si>
  <si>
    <t>1.2.4.3.5.3</t>
  </si>
  <si>
    <r>
      <t xml:space="preserve">Мерзляк А.Г., Полонский В.Б., Якир М.С. / Под ред. Подольского В.Е. </t>
    </r>
    <r>
      <rPr>
        <b/>
        <sz val="10"/>
        <color theme="1"/>
        <rFont val="Times New Roman"/>
        <family val="1"/>
        <charset val="204"/>
      </rPr>
      <t>Геометрия</t>
    </r>
  </si>
  <si>
    <t>1.2.4.4.1.1</t>
  </si>
  <si>
    <t>1.2.4.4.1.2</t>
  </si>
  <si>
    <t>1.2.4.4.1.3</t>
  </si>
  <si>
    <r>
      <t xml:space="preserve">Босова Л.Л., Босова А.Ю. </t>
    </r>
    <r>
      <rPr>
        <b/>
        <sz val="10"/>
        <color theme="1"/>
        <rFont val="Times New Roman"/>
        <family val="1"/>
        <charset val="204"/>
      </rPr>
      <t>Информатика</t>
    </r>
  </si>
  <si>
    <t>1.2.5.1.7.1</t>
  </si>
  <si>
    <t>1.2.5.1.7.2</t>
  </si>
  <si>
    <t>1.2.5.1.7.3</t>
  </si>
  <si>
    <r>
      <t xml:space="preserve">Пёрышкин А.В. </t>
    </r>
    <r>
      <rPr>
        <b/>
        <sz val="10"/>
        <color theme="1"/>
        <rFont val="Times New Roman"/>
        <family val="1"/>
        <charset val="204"/>
      </rPr>
      <t>Физика</t>
    </r>
  </si>
  <si>
    <r>
      <t>Пёрышкин А.В., Гутник Е.М.</t>
    </r>
    <r>
      <rPr>
        <b/>
        <sz val="10"/>
        <color theme="1"/>
        <rFont val="Times New Roman"/>
        <family val="1"/>
        <charset val="204"/>
      </rPr>
      <t xml:space="preserve"> Физика</t>
    </r>
  </si>
  <si>
    <t>1.2.5.2.3.4</t>
  </si>
  <si>
    <t>1.2.5.2.3.5</t>
  </si>
  <si>
    <r>
      <t>Пономарёва И.Н., Николаев И.В., Корнилова О.А. / Под ред. Пономарёвой И.Н.</t>
    </r>
    <r>
      <rPr>
        <b/>
        <sz val="10"/>
        <color theme="1"/>
        <rFont val="Times New Roman"/>
        <family val="1"/>
        <charset val="204"/>
      </rPr>
      <t xml:space="preserve"> Биология</t>
    </r>
  </si>
  <si>
    <r>
      <t xml:space="preserve">Пономарёва И.Н., Корнилов О.А., Кучменко В.С. / Под ред. Пономарёвой В.М. </t>
    </r>
    <r>
      <rPr>
        <b/>
        <sz val="10"/>
        <color theme="1"/>
        <rFont val="Times New Roman"/>
        <family val="1"/>
        <charset val="204"/>
      </rPr>
      <t>Биология</t>
    </r>
  </si>
  <si>
    <r>
      <t xml:space="preserve">Константинов В.М., Бабенко В.Г., Кучменко В.С. / Под ред. Константинова В.М. </t>
    </r>
    <r>
      <rPr>
        <b/>
        <sz val="10"/>
        <color theme="1"/>
        <rFont val="Times New Roman"/>
        <family val="1"/>
        <charset val="204"/>
      </rPr>
      <t>Биология</t>
    </r>
  </si>
  <si>
    <r>
      <t xml:space="preserve">Драгомилов А.Г., Маш Р.Д. </t>
    </r>
    <r>
      <rPr>
        <b/>
        <sz val="10"/>
        <color theme="1"/>
        <rFont val="Times New Roman"/>
        <family val="1"/>
        <charset val="204"/>
      </rPr>
      <t>Биология</t>
    </r>
  </si>
  <si>
    <r>
      <t xml:space="preserve">Пономарёва И.Н., Корнилов О.А., Чернова Н.М. / Под ред. Пономарёвой В.М. </t>
    </r>
    <r>
      <rPr>
        <b/>
        <sz val="10"/>
        <color theme="1"/>
        <rFont val="Times New Roman"/>
        <family val="1"/>
        <charset val="204"/>
      </rPr>
      <t>Биология</t>
    </r>
  </si>
  <si>
    <t>1.2.5.3.1.1</t>
  </si>
  <si>
    <t>1.2.5.3.1.2</t>
  </si>
  <si>
    <r>
      <t xml:space="preserve">Габриелян О.С., Остроумов И.Г., Сладков С.А. </t>
    </r>
    <r>
      <rPr>
        <b/>
        <sz val="10"/>
        <color theme="1"/>
        <rFont val="Times New Roman"/>
        <family val="1"/>
        <charset val="204"/>
      </rPr>
      <t>Химия</t>
    </r>
  </si>
  <si>
    <t>2.2.4.2.1.1</t>
  </si>
  <si>
    <t>2.2.4.2.1.2</t>
  </si>
  <si>
    <t>2.2.9.</t>
  </si>
  <si>
    <t>Физическая культура и основы безопасности жизнедеятельноти (предметная область)</t>
  </si>
  <si>
    <r>
      <t xml:space="preserve">Виноградова Н.Ф., Смирнов Д.В., Сидоренко Л.В., Таранин А.Б. </t>
    </r>
    <r>
      <rPr>
        <b/>
        <sz val="10"/>
        <color theme="1"/>
        <rFont val="Times New Roman"/>
        <family val="1"/>
        <charset val="204"/>
      </rPr>
      <t>Основы безопасности жизнедеятельности</t>
    </r>
  </si>
  <si>
    <t>2.2.9.1.1.2</t>
  </si>
  <si>
    <t>1.2.8.</t>
  </si>
  <si>
    <t>1.2.6.2.1.1</t>
  </si>
  <si>
    <t>1.2.6.2.1.2</t>
  </si>
  <si>
    <t>1.2.6.2.1.3</t>
  </si>
  <si>
    <t>1.2.6.2.1.4</t>
  </si>
  <si>
    <r>
      <t xml:space="preserve">Казакевич В.М., Пичугина Г.В., Семёнова Г.Ю. и др. Под ред. Казакевича В.М. </t>
    </r>
    <r>
      <rPr>
        <b/>
        <sz val="10"/>
        <color theme="1"/>
        <rFont val="Times New Roman"/>
        <family val="1"/>
        <charset val="204"/>
      </rPr>
      <t>Технология</t>
    </r>
  </si>
  <si>
    <t>1.2.8.1.1.1</t>
  </si>
  <si>
    <t>1.2.8.1.1.2</t>
  </si>
  <si>
    <t>2.1.7.</t>
  </si>
  <si>
    <t>2.1.7.1.1.1</t>
  </si>
  <si>
    <t>2.1.7.1.1.2</t>
  </si>
  <si>
    <t>2.1.7.1.1.3</t>
  </si>
  <si>
    <t>2.1.7.1.1.4</t>
  </si>
  <si>
    <r>
      <t xml:space="preserve">Уманская Э.Э., Волкова Е.И., Прудникова Е.А. </t>
    </r>
    <r>
      <rPr>
        <b/>
        <sz val="10"/>
        <color theme="1"/>
        <rFont val="Times New Roman"/>
        <family val="1"/>
        <charset val="204"/>
      </rPr>
      <t>Шахматы в школе</t>
    </r>
  </si>
  <si>
    <t>2.2.4.2.</t>
  </si>
  <si>
    <t>2.2.8.2.</t>
  </si>
  <si>
    <t>Черчение (учебный предмет)</t>
  </si>
  <si>
    <t>2.2.8.2.1.1</t>
  </si>
  <si>
    <r>
      <t xml:space="preserve">Босова Л.Л., Босова А.Ю. </t>
    </r>
    <r>
      <rPr>
        <b/>
        <sz val="10"/>
        <rFont val="Times New Roman"/>
        <family val="1"/>
        <charset val="204"/>
      </rPr>
      <t>Информатика</t>
    </r>
  </si>
  <si>
    <r>
      <t xml:space="preserve">Гольцова Н.Г., Шамшин И.В., Мищерина М.А. </t>
    </r>
    <r>
      <rPr>
        <b/>
        <sz val="10"/>
        <color theme="1"/>
        <rFont val="Times New Roman"/>
        <family val="1"/>
        <charset val="204"/>
      </rPr>
      <t>Русский язык (базовый уровень) (в 2 частях)</t>
    </r>
  </si>
  <si>
    <r>
      <t xml:space="preserve">Львова С.И., Львов В.В. </t>
    </r>
    <r>
      <rPr>
        <b/>
        <sz val="10"/>
        <color theme="1"/>
        <rFont val="Times New Roman"/>
        <family val="1"/>
        <charset val="204"/>
      </rPr>
      <t>Русский язык (базовый и углублённый уровни)</t>
    </r>
  </si>
  <si>
    <t>Литература (базовый уровень) (учебный предмет)</t>
  </si>
  <si>
    <t>1.3.1.3.</t>
  </si>
  <si>
    <t>1.3.1.3.1.1</t>
  </si>
  <si>
    <t>1.3.1.3.1.2</t>
  </si>
  <si>
    <r>
      <t xml:space="preserve">Зинин С.А., Сахаров В.И. </t>
    </r>
    <r>
      <rPr>
        <b/>
        <sz val="10"/>
        <color theme="1"/>
        <rFont val="Times New Roman"/>
        <family val="1"/>
        <charset val="204"/>
      </rPr>
      <t>Литература (базовый уровень) (в 2 частях)</t>
    </r>
  </si>
  <si>
    <r>
      <t xml:space="preserve">Зинин С.А., Чалмаев В.А. </t>
    </r>
    <r>
      <rPr>
        <b/>
        <sz val="10"/>
        <color theme="1"/>
        <rFont val="Times New Roman"/>
        <family val="1"/>
        <charset val="204"/>
      </rPr>
      <t>Литература (базовый уровень) (в 2 частях)</t>
    </r>
  </si>
  <si>
    <r>
      <t xml:space="preserve">Афанасьева О.В., Дули Д., Михеева И.В. и др. </t>
    </r>
    <r>
      <rPr>
        <b/>
        <sz val="10"/>
        <color theme="1"/>
        <rFont val="Times New Roman"/>
        <family val="1"/>
        <charset val="204"/>
      </rPr>
      <t>Английский язык (базовый уровень)</t>
    </r>
  </si>
  <si>
    <r>
      <t xml:space="preserve">Баранова К.М., Дули Д., Копылова В.В. и др. </t>
    </r>
    <r>
      <rPr>
        <b/>
        <sz val="10"/>
        <color theme="1"/>
        <rFont val="Times New Roman"/>
        <family val="1"/>
        <charset val="204"/>
      </rPr>
      <t>Английский язык (углублённый уровень)</t>
    </r>
  </si>
  <si>
    <t>История (углублённый уровень) (учебный предмет)</t>
  </si>
  <si>
    <r>
      <t xml:space="preserve">Загладин Н.В., Симония Н.А. </t>
    </r>
    <r>
      <rPr>
        <b/>
        <sz val="10"/>
        <color theme="1"/>
        <rFont val="Times New Roman"/>
        <family val="1"/>
        <charset val="204"/>
      </rPr>
      <t>История. Всеобщая история (углублённый уровень)</t>
    </r>
  </si>
  <si>
    <r>
      <t xml:space="preserve">Загладин Н.В. </t>
    </r>
    <r>
      <rPr>
        <b/>
        <sz val="10"/>
        <color theme="1"/>
        <rFont val="Times New Roman"/>
        <family val="1"/>
        <charset val="204"/>
      </rPr>
      <t>История. Всеобщая история (углублённый уровень)</t>
    </r>
  </si>
  <si>
    <r>
      <t xml:space="preserve">Автономов В.С. </t>
    </r>
    <r>
      <rPr>
        <b/>
        <sz val="10"/>
        <color theme="1"/>
        <rFont val="Times New Roman"/>
        <family val="1"/>
        <charset val="204"/>
      </rPr>
      <t>Экономика (базовый уровень)</t>
    </r>
  </si>
  <si>
    <t>1.3.3.7.2.1</t>
  </si>
  <si>
    <r>
      <t xml:space="preserve">Никитин А.Ф., Никитина Т.И. </t>
    </r>
    <r>
      <rPr>
        <b/>
        <sz val="10"/>
        <color theme="1"/>
        <rFont val="Times New Roman"/>
        <family val="1"/>
        <charset val="204"/>
      </rPr>
      <t>Право (базовый и углублённый уровни)</t>
    </r>
  </si>
  <si>
    <r>
      <t xml:space="preserve">Боголюбов Л.Н., Лабезникова А.Ю., Матвеев А.И. и др. / Под ред. Боголюбова Л.Н., Лабезниковой А.Ю. </t>
    </r>
    <r>
      <rPr>
        <b/>
        <sz val="10"/>
        <color theme="1"/>
        <rFont val="Times New Roman"/>
        <family val="1"/>
        <charset val="204"/>
      </rPr>
      <t>Обществознание (базовый уровень)</t>
    </r>
  </si>
  <si>
    <t>1.3.3.10.</t>
  </si>
  <si>
    <t>1.3.3.10.2.1</t>
  </si>
  <si>
    <t>1.3.3.10.2.2</t>
  </si>
  <si>
    <r>
      <t xml:space="preserve">Волобуев О.В., Клоков В.А., Пономарёв М.В., Рогожкин В.А. </t>
    </r>
    <r>
      <rPr>
        <b/>
        <sz val="10"/>
        <color theme="1"/>
        <rFont val="Times New Roman"/>
        <family val="1"/>
        <charset val="204"/>
      </rPr>
      <t>Россия в мире (базовый уровень)</t>
    </r>
  </si>
  <si>
    <t>Математика (базовый уровень) (учебный предмет)</t>
  </si>
  <si>
    <t>1.3.4.1.9.1</t>
  </si>
  <si>
    <t>1.3.4.1.9.2</t>
  </si>
  <si>
    <r>
      <t xml:space="preserve">Ч 1.: Мордкович А.Г., Семёнов П.В.; Ч 2.: Мордкович А.Г. и др., под ред. Мордковича А.Г. </t>
    </r>
    <r>
      <rPr>
        <b/>
        <sz val="10"/>
        <color theme="1"/>
        <rFont val="Times New Roman"/>
        <family val="1"/>
        <charset val="204"/>
      </rPr>
      <t>Математика: алгебра и начала математического анализа, геометрия. Алгебра и начала математического анализа (базовый и углублённый уровень) (в 2 частях)</t>
    </r>
  </si>
  <si>
    <r>
      <t xml:space="preserve">Ч 1.: Мордкович А.Г., Семёнов П.В.; Ч 2.: Мордкович А.Г. и др., под ред. Мордковича А.Г. </t>
    </r>
    <r>
      <rPr>
        <b/>
        <sz val="10"/>
        <color theme="1"/>
        <rFont val="Times New Roman"/>
        <family val="1"/>
        <charset val="204"/>
      </rPr>
      <t>Математика: алгебра и начала математического анализа, геометрия. Алгебра и начала математического анализа (базовый уровень) (в 2 частях)</t>
    </r>
  </si>
  <si>
    <t>1.3.4.1.12.1</t>
  </si>
  <si>
    <r>
      <t xml:space="preserve">Погорелов А.В. </t>
    </r>
    <r>
      <rPr>
        <b/>
        <sz val="10"/>
        <color theme="1"/>
        <rFont val="Times New Roman"/>
        <family val="1"/>
        <charset val="204"/>
      </rPr>
      <t>Математика: алгебра и начала математического анализа, геометрия. Геометрия (базовый и углублённый уровни)</t>
    </r>
  </si>
  <si>
    <t>БИНОМ,
Лаборатория знаний</t>
  </si>
  <si>
    <t>1.3.4.3.5.1</t>
  </si>
  <si>
    <t>1.3.4.3.5.2</t>
  </si>
  <si>
    <r>
      <t xml:space="preserve">Поляков К.Ю., Ерёмин Е.А. </t>
    </r>
    <r>
      <rPr>
        <b/>
        <sz val="10"/>
        <color theme="1"/>
        <rFont val="Times New Roman"/>
        <family val="1"/>
        <charset val="204"/>
      </rPr>
      <t>Информатика (базовый и углублённый уровни) (в 2 частях)</t>
    </r>
  </si>
  <si>
    <t>1.3.4.3.6.1</t>
  </si>
  <si>
    <t>1.3.4.3.6.2</t>
  </si>
  <si>
    <r>
      <t xml:space="preserve">Семакин И.Г., Хеннер Е.К., Шеина Т.Ю. </t>
    </r>
    <r>
      <rPr>
        <b/>
        <sz val="10"/>
        <color theme="1"/>
        <rFont val="Times New Roman"/>
        <family val="1"/>
        <charset val="204"/>
      </rPr>
      <t>Информатика (базовый уровень)</t>
    </r>
  </si>
  <si>
    <t>1.3.5.1.1.1</t>
  </si>
  <si>
    <r>
      <t xml:space="preserve">Белага В.В., Ломаченков И.А., Панебратцев Ю.А. </t>
    </r>
    <r>
      <rPr>
        <b/>
        <sz val="10"/>
        <color theme="1"/>
        <rFont val="Times New Roman"/>
        <family val="1"/>
        <charset val="204"/>
      </rPr>
      <t>Физика (базовый уровень)</t>
    </r>
  </si>
  <si>
    <t>1.3.5.1.7.1</t>
  </si>
  <si>
    <t>1.3.5.1.7.2</t>
  </si>
  <si>
    <t>Астрономия (базовый уровень) (учебный предмет)</t>
  </si>
  <si>
    <r>
      <t xml:space="preserve">Воронцов-Вельяминов Б.А., Страут Е.К. </t>
    </r>
    <r>
      <rPr>
        <b/>
        <sz val="10"/>
        <color theme="1"/>
        <rFont val="Times New Roman"/>
        <family val="1"/>
        <charset val="204"/>
      </rPr>
      <t>Астрономия (базовый уровень)</t>
    </r>
  </si>
  <si>
    <r>
      <t xml:space="preserve">Габриелян О.С., Остроумов И.Г., Сладков С.А. </t>
    </r>
    <r>
      <rPr>
        <b/>
        <sz val="10"/>
        <color theme="1"/>
        <rFont val="Times New Roman"/>
        <family val="1"/>
        <charset val="204"/>
      </rPr>
      <t>Химия (базовый уровень)</t>
    </r>
  </si>
  <si>
    <t>Физическая культура, экология и основы безопасности жизнедеятельности (предметная область)</t>
  </si>
  <si>
    <r>
      <t xml:space="preserve">Ким С.В., Горский В.А. </t>
    </r>
    <r>
      <rPr>
        <b/>
        <sz val="10"/>
        <color theme="1"/>
        <rFont val="Times New Roman"/>
        <family val="1"/>
        <charset val="204"/>
      </rPr>
      <t>Основы безопасности жизнедеятельности (базовый уровень)</t>
    </r>
  </si>
  <si>
    <t>ДРОФА, АСТРЕЛЬ</t>
  </si>
  <si>
    <t>1.2.4.4.</t>
  </si>
  <si>
    <t>1.1.6.1.</t>
  </si>
  <si>
    <t>1.1.6.2.</t>
  </si>
  <si>
    <t>2.1.3.2.</t>
  </si>
  <si>
    <t>1.2.3.4.</t>
  </si>
  <si>
    <t>1.2.5.3.</t>
  </si>
  <si>
    <t>1.2.6.1.</t>
  </si>
  <si>
    <t>1.2.6.2.</t>
  </si>
  <si>
    <t>Физическая культура и основы безопасности жизнедеятельности (предметная область)</t>
  </si>
  <si>
    <t>1.2.8.1.</t>
  </si>
  <si>
    <t>Русское слово-учебник</t>
  </si>
  <si>
    <t>1.1. НАЧАЛЬНОЕ ОБЩЕЕ ОБРАЗОВАНИЕ</t>
  </si>
  <si>
    <t>Обществознание и естествознание (Окружающий мир) (предметная область)</t>
  </si>
  <si>
    <t>Основы религиозных культур и светской этики (предметная область)</t>
  </si>
  <si>
    <t>1.2. ОСНОВНОЕ ОБЩЕЕ ОБРАЗОВАНИЕ</t>
  </si>
  <si>
    <t>1.3. СРЕДНЕЕ ОБЩЕЕ ОБРАЗОВАНИЕ</t>
  </si>
  <si>
    <t>Иностранный язык (углублённый уровень) (учебный предмет)</t>
  </si>
  <si>
    <t>Зав.библиотекой Шутина А.С.</t>
  </si>
  <si>
    <t>Дрофа</t>
  </si>
  <si>
    <t>Русская словесность</t>
  </si>
  <si>
    <t>Альбеткова Р.И. Русский язык. Русская словесность</t>
  </si>
  <si>
    <t>Бабайцева В.В., Беднарская Л.Д., Дрозд Н.В. Русский язык. Углубленное изучение. 6-7 класс. Сборник заданий</t>
  </si>
  <si>
    <t>Бабайцева В.В., Беднарская Л.Д., Дрозд Н.В. Русский язык. Углубленное изучение. 8-9 класс. Сборник заданий</t>
  </si>
  <si>
    <t>Русский родной язык</t>
  </si>
  <si>
    <t>Александрова О.М., Вербицкая Л.А., Богданов С.И., Кахзакова Е.И., Кузнецова М.И., Петленко Л.В., Романова В.Ю. Русский родной язык 1 класс</t>
  </si>
  <si>
    <t>Русский родной язык (учебный предмет)</t>
  </si>
  <si>
    <t>Александрова О.М., Заговорская О.В., Богданов С.И., Вербицкая Л.А.,  Гостева Ю.Н., Добротина И.Н., Нарушевич А.Г., Казакова Е.И., Васильевых И.П. Русский родной язык 5 класс</t>
  </si>
  <si>
    <r>
      <t xml:space="preserve">Перечень учебной литературы МБОУ "Гимназия № 11", </t>
    </r>
    <r>
      <rPr>
        <b/>
        <sz val="14"/>
        <color rgb="FFFF0000"/>
        <rFont val="Times New Roman"/>
        <family val="1"/>
        <charset val="204"/>
      </rPr>
      <t xml:space="preserve">включённых </t>
    </r>
    <r>
      <rPr>
        <b/>
        <sz val="14"/>
        <rFont val="Times New Roman"/>
        <family val="1"/>
        <charset val="204"/>
      </rPr>
      <t>в Федеральный перечень</t>
    </r>
    <r>
      <rPr>
        <b/>
        <sz val="14"/>
        <color theme="1"/>
        <rFont val="Times New Roman"/>
        <family val="1"/>
        <charset val="204"/>
      </rPr>
      <t xml:space="preserve"> на 2020 - 2021 учебный год</t>
    </r>
  </si>
  <si>
    <r>
      <t>Обеспеченность обучающихся МБОУ "Гимназия № 11" учебными пособиями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на 2020 - 2021 учебный год</t>
    </r>
  </si>
  <si>
    <t>Кол-во учебников, взятых в ОФ на 2020-2021 гг (по актам)</t>
  </si>
  <si>
    <t>Кол-во уч-ся,
обучающихся по данному учебнику в 2020-2021 гг</t>
  </si>
  <si>
    <t>Кол-во уч-ся,
обучающихся по данному учебному пособию в 2020-2021 гг</t>
  </si>
  <si>
    <t>Итого учебных пособий
2013-2020</t>
  </si>
  <si>
    <t>Итого учебных пособий
2012-2020</t>
  </si>
</sst>
</file>

<file path=xl/styles.xml><?xml version="1.0" encoding="utf-8"?>
<styleSheet xmlns="http://schemas.openxmlformats.org/spreadsheetml/2006/main">
  <numFmts count="1">
    <numFmt numFmtId="164" formatCode="0.0%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rgb="FF00206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i/>
      <sz val="10"/>
      <color rgb="FF00B05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i/>
      <sz val="10"/>
      <color rgb="FF00206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0"/>
      <color theme="6" tint="-0.499984740745262"/>
      <name val="Times New Roman"/>
      <family val="1"/>
      <charset val="204"/>
    </font>
    <font>
      <b/>
      <i/>
      <sz val="10"/>
      <color theme="6" tint="-0.49998474074526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right" vertical="center"/>
    </xf>
    <xf numFmtId="49" fontId="17" fillId="2" borderId="1" xfId="0" applyNumberFormat="1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left" vertical="center"/>
    </xf>
    <xf numFmtId="49" fontId="23" fillId="2" borderId="1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center" vertical="center"/>
    </xf>
    <xf numFmtId="49" fontId="25" fillId="3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/>
    </xf>
    <xf numFmtId="49" fontId="12" fillId="3" borderId="1" xfId="0" applyNumberFormat="1" applyFont="1" applyFill="1" applyBorder="1" applyAlignment="1">
      <alignment horizontal="left" vertical="center"/>
    </xf>
    <xf numFmtId="49" fontId="17" fillId="2" borderId="1" xfId="0" applyNumberFormat="1" applyFont="1" applyFill="1" applyBorder="1" applyAlignment="1">
      <alignment horizontal="left" vertical="center"/>
    </xf>
    <xf numFmtId="49" fontId="27" fillId="0" borderId="1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horizontal="left" vertical="center"/>
    </xf>
    <xf numFmtId="49" fontId="18" fillId="0" borderId="1" xfId="0" applyNumberFormat="1" applyFont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top" wrapText="1"/>
    </xf>
    <xf numFmtId="49" fontId="26" fillId="3" borderId="1" xfId="0" applyNumberFormat="1" applyFont="1" applyFill="1" applyBorder="1" applyAlignment="1">
      <alignment horizontal="left" vertical="center"/>
    </xf>
    <xf numFmtId="49" fontId="20" fillId="3" borderId="1" xfId="0" applyNumberFormat="1" applyFont="1" applyFill="1" applyBorder="1" applyAlignment="1">
      <alignment horizontal="left" vertical="center"/>
    </xf>
    <xf numFmtId="49" fontId="23" fillId="0" borderId="1" xfId="0" applyNumberFormat="1" applyFont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left" vertical="center"/>
    </xf>
    <xf numFmtId="49" fontId="20" fillId="3" borderId="1" xfId="0" applyNumberFormat="1" applyFont="1" applyFill="1" applyBorder="1" applyAlignment="1">
      <alignment horizontal="center" vertical="center" textRotation="90" wrapText="1"/>
    </xf>
    <xf numFmtId="0" fontId="20" fillId="3" borderId="1" xfId="0" applyFont="1" applyFill="1" applyBorder="1" applyAlignment="1">
      <alignment horizontal="center" vertical="center" textRotation="90"/>
    </xf>
    <xf numFmtId="0" fontId="20" fillId="3" borderId="1" xfId="0" applyFont="1" applyFill="1" applyBorder="1" applyAlignment="1">
      <alignment horizontal="center" vertical="center" textRotation="90" wrapText="1"/>
    </xf>
    <xf numFmtId="0" fontId="20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20" fillId="2" borderId="1" xfId="0" applyFont="1" applyFill="1" applyBorder="1" applyAlignment="1">
      <alignment horizontal="right" vertical="center"/>
    </xf>
    <xf numFmtId="164" fontId="20" fillId="0" borderId="1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164" fontId="20" fillId="2" borderId="1" xfId="0" applyNumberFormat="1" applyFont="1" applyFill="1" applyBorder="1" applyAlignment="1">
      <alignment horizontal="right" vertical="center"/>
    </xf>
    <xf numFmtId="0" fontId="26" fillId="3" borderId="1" xfId="0" applyFont="1" applyFill="1" applyBorder="1" applyAlignment="1">
      <alignment horizontal="right" vertical="center"/>
    </xf>
    <xf numFmtId="164" fontId="26" fillId="4" borderId="1" xfId="0" applyNumberFormat="1" applyFont="1" applyFill="1" applyBorder="1" applyAlignment="1">
      <alignment horizontal="right" vertical="center"/>
    </xf>
    <xf numFmtId="164" fontId="17" fillId="3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right" vertical="center"/>
    </xf>
    <xf numFmtId="164" fontId="21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9" fontId="20" fillId="0" borderId="1" xfId="0" applyNumberFormat="1" applyFont="1" applyBorder="1" applyAlignment="1">
      <alignment horizontal="right" vertical="center"/>
    </xf>
    <xf numFmtId="0" fontId="31" fillId="0" borderId="0" xfId="0" applyFont="1"/>
    <xf numFmtId="0" fontId="12" fillId="0" borderId="0" xfId="0" applyFont="1" applyAlignment="1">
      <alignment horizontal="left"/>
    </xf>
    <xf numFmtId="0" fontId="32" fillId="5" borderId="1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right" vertical="center"/>
    </xf>
    <xf numFmtId="0" fontId="26" fillId="3" borderId="3" xfId="0" applyFont="1" applyFill="1" applyBorder="1" applyAlignment="1">
      <alignment horizontal="right" vertical="center"/>
    </xf>
    <xf numFmtId="0" fontId="26" fillId="3" borderId="4" xfId="0" applyFont="1" applyFill="1" applyBorder="1" applyAlignment="1">
      <alignment horizontal="right" vertical="center"/>
    </xf>
    <xf numFmtId="0" fontId="17" fillId="3" borderId="2" xfId="0" applyFont="1" applyFill="1" applyBorder="1" applyAlignment="1">
      <alignment horizontal="right" vertical="center"/>
    </xf>
    <xf numFmtId="0" fontId="17" fillId="3" borderId="3" xfId="0" applyFont="1" applyFill="1" applyBorder="1" applyAlignment="1">
      <alignment horizontal="right" vertical="center"/>
    </xf>
    <xf numFmtId="0" fontId="17" fillId="3" borderId="4" xfId="0" applyFont="1" applyFill="1" applyBorder="1" applyAlignment="1">
      <alignment horizontal="right" vertical="center"/>
    </xf>
    <xf numFmtId="0" fontId="29" fillId="2" borderId="2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right" vertical="center"/>
    </xf>
    <xf numFmtId="0" fontId="20" fillId="3" borderId="3" xfId="0" applyFont="1" applyFill="1" applyBorder="1" applyAlignment="1">
      <alignment horizontal="right" vertical="center"/>
    </xf>
    <xf numFmtId="0" fontId="20" fillId="3" borderId="4" xfId="0" applyFont="1" applyFill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9" fillId="2" borderId="2" xfId="0" applyFont="1" applyFill="1" applyBorder="1" applyAlignment="1">
      <alignment horizontal="left" vertical="center"/>
    </xf>
    <xf numFmtId="0" fontId="29" fillId="2" borderId="3" xfId="0" applyFont="1" applyFill="1" applyBorder="1" applyAlignment="1">
      <alignment horizontal="left" vertical="center"/>
    </xf>
    <xf numFmtId="0" fontId="29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right" vertical="center"/>
    </xf>
    <xf numFmtId="0" fontId="15" fillId="3" borderId="3" xfId="0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right" vertical="center"/>
    </xf>
    <xf numFmtId="0" fontId="2" fillId="5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80"/>
  <sheetViews>
    <sheetView tabSelected="1" zoomScale="80" zoomScaleNormal="80" workbookViewId="0">
      <pane ySplit="3" topLeftCell="A4" activePane="bottomLeft" state="frozen"/>
      <selection pane="bottomLeft" activeCell="U38" sqref="U38:Y38"/>
    </sheetView>
  </sheetViews>
  <sheetFormatPr defaultRowHeight="15"/>
  <cols>
    <col min="1" max="1" width="6.5703125" customWidth="1"/>
    <col min="2" max="2" width="12.28515625" customWidth="1"/>
    <col min="3" max="3" width="49.42578125" customWidth="1"/>
    <col min="4" max="4" width="8.5703125" customWidth="1"/>
    <col min="5" max="5" width="23" customWidth="1"/>
    <col min="7" max="12" width="10.85546875" bestFit="1" customWidth="1"/>
    <col min="15" max="15" width="10.140625" customWidth="1"/>
    <col min="16" max="16" width="10" customWidth="1"/>
    <col min="19" max="19" width="9.42578125" bestFit="1" customWidth="1"/>
  </cols>
  <sheetData>
    <row r="1" spans="1:19" ht="18.75">
      <c r="A1" s="11"/>
      <c r="B1" s="11"/>
      <c r="C1" s="131" t="s">
        <v>434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</row>
    <row r="2" spans="1:19">
      <c r="A2" s="8"/>
      <c r="B2" s="4"/>
      <c r="C2" s="3"/>
      <c r="D2" s="2"/>
      <c r="E2" s="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02">
      <c r="A3" s="14" t="s">
        <v>2</v>
      </c>
      <c r="B3" s="57" t="s">
        <v>173</v>
      </c>
      <c r="C3" s="55" t="s">
        <v>0</v>
      </c>
      <c r="D3" s="55" t="s">
        <v>3</v>
      </c>
      <c r="E3" s="58" t="s">
        <v>1</v>
      </c>
      <c r="F3" s="59" t="s">
        <v>202</v>
      </c>
      <c r="G3" s="58">
        <v>2013</v>
      </c>
      <c r="H3" s="58">
        <v>2014</v>
      </c>
      <c r="I3" s="58">
        <v>2015</v>
      </c>
      <c r="J3" s="58">
        <v>2016</v>
      </c>
      <c r="K3" s="58">
        <v>2017</v>
      </c>
      <c r="L3" s="58">
        <v>2018</v>
      </c>
      <c r="M3" s="59" t="s">
        <v>203</v>
      </c>
      <c r="N3" s="58" t="s">
        <v>204</v>
      </c>
      <c r="O3" s="59" t="s">
        <v>205</v>
      </c>
      <c r="P3" s="59" t="s">
        <v>206</v>
      </c>
      <c r="Q3" s="60" t="s">
        <v>437</v>
      </c>
      <c r="R3" s="60" t="s">
        <v>436</v>
      </c>
      <c r="S3" s="60" t="s">
        <v>4</v>
      </c>
    </row>
    <row r="4" spans="1:19">
      <c r="A4" s="21">
        <v>1</v>
      </c>
      <c r="B4" s="26"/>
      <c r="C4" s="98" t="s">
        <v>418</v>
      </c>
      <c r="D4" s="99"/>
      <c r="E4" s="100"/>
      <c r="F4" s="27"/>
      <c r="G4" s="28"/>
      <c r="H4" s="28"/>
      <c r="I4" s="28"/>
      <c r="J4" s="28"/>
      <c r="K4" s="28"/>
      <c r="L4" s="28"/>
      <c r="M4" s="28"/>
      <c r="N4" s="28"/>
      <c r="O4" s="27"/>
      <c r="P4" s="27"/>
      <c r="Q4" s="27"/>
      <c r="R4" s="27"/>
      <c r="S4" s="27"/>
    </row>
    <row r="5" spans="1:19">
      <c r="A5" s="22">
        <v>2</v>
      </c>
      <c r="B5" s="29" t="s">
        <v>5</v>
      </c>
      <c r="C5" s="101" t="s">
        <v>208</v>
      </c>
      <c r="D5" s="102"/>
      <c r="E5" s="103"/>
      <c r="F5" s="22"/>
      <c r="G5" s="22"/>
      <c r="H5" s="22"/>
      <c r="I5" s="22"/>
      <c r="J5" s="22"/>
      <c r="K5" s="22"/>
      <c r="L5" s="22"/>
      <c r="M5" s="22"/>
      <c r="N5" s="22"/>
      <c r="O5" s="28"/>
      <c r="P5" s="28"/>
      <c r="Q5" s="22"/>
      <c r="R5" s="22"/>
      <c r="S5" s="28"/>
    </row>
    <row r="6" spans="1:19">
      <c r="A6" s="22">
        <v>3</v>
      </c>
      <c r="B6" s="30" t="s">
        <v>6</v>
      </c>
      <c r="C6" s="104" t="s">
        <v>7</v>
      </c>
      <c r="D6" s="105"/>
      <c r="E6" s="106"/>
      <c r="F6" s="22"/>
      <c r="G6" s="22"/>
      <c r="H6" s="22"/>
      <c r="I6" s="22"/>
      <c r="J6" s="22"/>
      <c r="K6" s="22"/>
      <c r="L6" s="22"/>
      <c r="M6" s="22"/>
      <c r="N6" s="22"/>
      <c r="O6" s="28"/>
      <c r="P6" s="28"/>
      <c r="Q6" s="22"/>
      <c r="R6" s="22"/>
      <c r="S6" s="28"/>
    </row>
    <row r="7" spans="1:19">
      <c r="A7" s="21">
        <v>19</v>
      </c>
      <c r="B7" s="32" t="s">
        <v>9</v>
      </c>
      <c r="C7" s="33" t="s">
        <v>255</v>
      </c>
      <c r="D7" s="31">
        <v>1</v>
      </c>
      <c r="E7" s="5" t="s">
        <v>10</v>
      </c>
      <c r="F7" s="61"/>
      <c r="G7" s="61"/>
      <c r="H7" s="61"/>
      <c r="I7" s="89">
        <v>25</v>
      </c>
      <c r="J7" s="89">
        <v>35</v>
      </c>
      <c r="K7" s="87"/>
      <c r="L7" s="87"/>
      <c r="M7" s="61"/>
      <c r="N7" s="61"/>
      <c r="O7" s="62">
        <f t="shared" ref="O7:O16" si="0">SUM(F7+G7+H7+I7+J7+K7+L7+M7+N7)</f>
        <v>60</v>
      </c>
      <c r="P7" s="62">
        <f t="shared" ref="P7:P16" si="1">SUM(G7+H7+I7+J7+K7+L7+M7+N7)</f>
        <v>60</v>
      </c>
      <c r="Q7" s="61">
        <v>50</v>
      </c>
      <c r="R7" s="61"/>
      <c r="S7" s="90">
        <v>1</v>
      </c>
    </row>
    <row r="8" spans="1:19">
      <c r="A8" s="22">
        <v>20</v>
      </c>
      <c r="B8" s="32" t="s">
        <v>11</v>
      </c>
      <c r="C8" s="33" t="s">
        <v>256</v>
      </c>
      <c r="D8" s="31">
        <v>1</v>
      </c>
      <c r="E8" s="5" t="s">
        <v>10</v>
      </c>
      <c r="F8" s="61"/>
      <c r="G8" s="61"/>
      <c r="H8" s="61"/>
      <c r="I8" s="89">
        <v>25</v>
      </c>
      <c r="J8" s="89">
        <v>35</v>
      </c>
      <c r="K8" s="87"/>
      <c r="L8" s="87"/>
      <c r="M8" s="61"/>
      <c r="N8" s="61"/>
      <c r="O8" s="62">
        <f t="shared" si="0"/>
        <v>60</v>
      </c>
      <c r="P8" s="62">
        <f t="shared" si="1"/>
        <v>60</v>
      </c>
      <c r="Q8" s="61">
        <v>50</v>
      </c>
      <c r="R8" s="61"/>
      <c r="S8" s="90">
        <v>1</v>
      </c>
    </row>
    <row r="9" spans="1:19" ht="25.5">
      <c r="A9" s="21">
        <v>21</v>
      </c>
      <c r="B9" s="32" t="s">
        <v>12</v>
      </c>
      <c r="C9" s="33" t="s">
        <v>257</v>
      </c>
      <c r="D9" s="31">
        <v>2</v>
      </c>
      <c r="E9" s="5" t="s">
        <v>10</v>
      </c>
      <c r="F9" s="61"/>
      <c r="G9" s="61"/>
      <c r="H9" s="61"/>
      <c r="I9" s="89"/>
      <c r="J9" s="89">
        <v>50</v>
      </c>
      <c r="K9" s="87">
        <v>8</v>
      </c>
      <c r="L9" s="87"/>
      <c r="M9" s="61"/>
      <c r="N9" s="61"/>
      <c r="O9" s="62">
        <f t="shared" si="0"/>
        <v>58</v>
      </c>
      <c r="P9" s="62">
        <f t="shared" si="1"/>
        <v>58</v>
      </c>
      <c r="Q9" s="61">
        <v>50</v>
      </c>
      <c r="R9" s="61"/>
      <c r="S9" s="90">
        <v>1</v>
      </c>
    </row>
    <row r="10" spans="1:19" ht="25.5">
      <c r="A10" s="22">
        <v>22</v>
      </c>
      <c r="B10" s="32" t="s">
        <v>13</v>
      </c>
      <c r="C10" s="33" t="s">
        <v>257</v>
      </c>
      <c r="D10" s="31">
        <v>3</v>
      </c>
      <c r="E10" s="5" t="s">
        <v>10</v>
      </c>
      <c r="F10" s="61"/>
      <c r="G10" s="61"/>
      <c r="H10" s="61"/>
      <c r="I10" s="89"/>
      <c r="J10" s="89"/>
      <c r="K10" s="87">
        <v>58</v>
      </c>
      <c r="L10" s="87"/>
      <c r="M10" s="61"/>
      <c r="N10" s="61"/>
      <c r="O10" s="62">
        <f t="shared" si="0"/>
        <v>58</v>
      </c>
      <c r="P10" s="62">
        <f t="shared" si="1"/>
        <v>58</v>
      </c>
      <c r="Q10" s="61">
        <v>51</v>
      </c>
      <c r="R10" s="61"/>
      <c r="S10" s="90">
        <v>1</v>
      </c>
    </row>
    <row r="11" spans="1:19" ht="25.5">
      <c r="A11" s="22">
        <v>23</v>
      </c>
      <c r="B11" s="32" t="s">
        <v>14</v>
      </c>
      <c r="C11" s="33" t="s">
        <v>257</v>
      </c>
      <c r="D11" s="31">
        <v>4</v>
      </c>
      <c r="E11" s="5" t="s">
        <v>10</v>
      </c>
      <c r="F11" s="61"/>
      <c r="G11" s="61"/>
      <c r="H11" s="61"/>
      <c r="I11" s="89"/>
      <c r="J11" s="89"/>
      <c r="K11" s="87"/>
      <c r="L11" s="87">
        <v>56</v>
      </c>
      <c r="M11" s="61"/>
      <c r="N11" s="61"/>
      <c r="O11" s="62">
        <f t="shared" si="0"/>
        <v>56</v>
      </c>
      <c r="P11" s="62">
        <f t="shared" si="1"/>
        <v>56</v>
      </c>
      <c r="Q11" s="61">
        <v>43</v>
      </c>
      <c r="R11" s="61"/>
      <c r="S11" s="90">
        <v>1</v>
      </c>
    </row>
    <row r="12" spans="1:19">
      <c r="A12" s="22">
        <v>38</v>
      </c>
      <c r="B12" s="30" t="s">
        <v>178</v>
      </c>
      <c r="C12" s="104" t="s">
        <v>17</v>
      </c>
      <c r="D12" s="105"/>
      <c r="E12" s="106"/>
      <c r="F12" s="64"/>
      <c r="G12" s="64"/>
      <c r="H12" s="64"/>
      <c r="I12" s="64"/>
      <c r="J12" s="64"/>
      <c r="K12" s="64"/>
      <c r="L12" s="64"/>
      <c r="M12" s="64"/>
      <c r="N12" s="64"/>
      <c r="O12" s="62"/>
      <c r="P12" s="62"/>
      <c r="Q12" s="64"/>
      <c r="R12" s="64"/>
      <c r="S12" s="65"/>
    </row>
    <row r="13" spans="1:19" ht="25.5">
      <c r="A13" s="21">
        <v>39</v>
      </c>
      <c r="B13" s="32" t="s">
        <v>18</v>
      </c>
      <c r="C13" s="33" t="s">
        <v>258</v>
      </c>
      <c r="D13" s="31">
        <v>1</v>
      </c>
      <c r="E13" s="5" t="s">
        <v>10</v>
      </c>
      <c r="F13" s="61"/>
      <c r="G13" s="61"/>
      <c r="H13" s="61"/>
      <c r="I13" s="89">
        <v>25</v>
      </c>
      <c r="J13" s="89">
        <v>35</v>
      </c>
      <c r="K13" s="87"/>
      <c r="L13" s="87"/>
      <c r="M13" s="61"/>
      <c r="N13" s="61"/>
      <c r="O13" s="62">
        <f t="shared" si="0"/>
        <v>60</v>
      </c>
      <c r="P13" s="62">
        <f t="shared" si="1"/>
        <v>60</v>
      </c>
      <c r="Q13" s="61">
        <v>50</v>
      </c>
      <c r="R13" s="61"/>
      <c r="S13" s="90">
        <v>1</v>
      </c>
    </row>
    <row r="14" spans="1:19" ht="25.5">
      <c r="A14" s="22">
        <v>40</v>
      </c>
      <c r="B14" s="32" t="s">
        <v>19</v>
      </c>
      <c r="C14" s="33" t="s">
        <v>258</v>
      </c>
      <c r="D14" s="31">
        <v>2</v>
      </c>
      <c r="E14" s="5" t="s">
        <v>10</v>
      </c>
      <c r="F14" s="61"/>
      <c r="G14" s="61"/>
      <c r="H14" s="61"/>
      <c r="I14" s="89"/>
      <c r="J14" s="89">
        <v>50</v>
      </c>
      <c r="K14" s="87">
        <v>8</v>
      </c>
      <c r="L14" s="87"/>
      <c r="M14" s="61"/>
      <c r="N14" s="61"/>
      <c r="O14" s="62">
        <f t="shared" si="0"/>
        <v>58</v>
      </c>
      <c r="P14" s="62">
        <f t="shared" si="1"/>
        <v>58</v>
      </c>
      <c r="Q14" s="61">
        <v>50</v>
      </c>
      <c r="R14" s="61"/>
      <c r="S14" s="90">
        <v>1</v>
      </c>
    </row>
    <row r="15" spans="1:19" ht="25.5">
      <c r="A15" s="21">
        <v>41</v>
      </c>
      <c r="B15" s="32" t="s">
        <v>20</v>
      </c>
      <c r="C15" s="33" t="s">
        <v>258</v>
      </c>
      <c r="D15" s="31">
        <v>3</v>
      </c>
      <c r="E15" s="5" t="s">
        <v>10</v>
      </c>
      <c r="F15" s="61"/>
      <c r="G15" s="61"/>
      <c r="H15" s="61"/>
      <c r="I15" s="89"/>
      <c r="J15" s="89"/>
      <c r="K15" s="87">
        <v>58</v>
      </c>
      <c r="L15" s="87"/>
      <c r="M15" s="61"/>
      <c r="N15" s="61"/>
      <c r="O15" s="62">
        <f t="shared" si="0"/>
        <v>58</v>
      </c>
      <c r="P15" s="62">
        <f t="shared" si="1"/>
        <v>58</v>
      </c>
      <c r="Q15" s="61">
        <v>43</v>
      </c>
      <c r="R15" s="61"/>
      <c r="S15" s="90">
        <v>1</v>
      </c>
    </row>
    <row r="16" spans="1:19" ht="25.5">
      <c r="A16" s="22">
        <v>42</v>
      </c>
      <c r="B16" s="32" t="s">
        <v>21</v>
      </c>
      <c r="C16" s="33" t="s">
        <v>259</v>
      </c>
      <c r="D16" s="31">
        <v>4</v>
      </c>
      <c r="E16" s="5" t="s">
        <v>10</v>
      </c>
      <c r="F16" s="61"/>
      <c r="G16" s="61"/>
      <c r="H16" s="61"/>
      <c r="I16" s="89"/>
      <c r="J16" s="89"/>
      <c r="K16" s="87"/>
      <c r="L16" s="87">
        <v>56</v>
      </c>
      <c r="M16" s="61"/>
      <c r="N16" s="61"/>
      <c r="O16" s="62">
        <f t="shared" si="0"/>
        <v>56</v>
      </c>
      <c r="P16" s="62">
        <f t="shared" si="1"/>
        <v>56</v>
      </c>
      <c r="Q16" s="61">
        <v>49</v>
      </c>
      <c r="R16" s="61"/>
      <c r="S16" s="90">
        <v>1</v>
      </c>
    </row>
    <row r="17" spans="1:19">
      <c r="A17" s="22">
        <v>63</v>
      </c>
      <c r="B17" s="30" t="s">
        <v>182</v>
      </c>
      <c r="C17" s="104" t="s">
        <v>22</v>
      </c>
      <c r="D17" s="105"/>
      <c r="E17" s="106"/>
      <c r="F17" s="64"/>
      <c r="G17" s="64"/>
      <c r="H17" s="64"/>
      <c r="I17" s="64"/>
      <c r="J17" s="64"/>
      <c r="K17" s="64"/>
      <c r="L17" s="64"/>
      <c r="M17" s="64"/>
      <c r="N17" s="64"/>
      <c r="O17" s="62"/>
      <c r="P17" s="62"/>
      <c r="Q17" s="64"/>
      <c r="R17" s="64"/>
      <c r="S17" s="65"/>
    </row>
    <row r="18" spans="1:19">
      <c r="A18" s="21">
        <v>64</v>
      </c>
      <c r="B18" s="32"/>
      <c r="C18" s="110" t="s">
        <v>23</v>
      </c>
      <c r="D18" s="111"/>
      <c r="E18" s="112"/>
      <c r="F18" s="61"/>
      <c r="G18" s="61"/>
      <c r="H18" s="61"/>
      <c r="I18" s="61"/>
      <c r="J18" s="61"/>
      <c r="K18" s="61"/>
      <c r="L18" s="61"/>
      <c r="M18" s="61"/>
      <c r="N18" s="61"/>
      <c r="O18" s="62"/>
      <c r="P18" s="62"/>
      <c r="Q18" s="61"/>
      <c r="R18" s="61"/>
      <c r="S18" s="63"/>
    </row>
    <row r="19" spans="1:19" ht="25.5">
      <c r="A19" s="22">
        <v>77</v>
      </c>
      <c r="B19" s="32" t="s">
        <v>209</v>
      </c>
      <c r="C19" s="33" t="s">
        <v>260</v>
      </c>
      <c r="D19" s="31">
        <v>2</v>
      </c>
      <c r="E19" s="5" t="s">
        <v>10</v>
      </c>
      <c r="F19" s="61"/>
      <c r="G19" s="61"/>
      <c r="H19" s="61"/>
      <c r="I19" s="89">
        <v>35</v>
      </c>
      <c r="J19" s="89">
        <v>25</v>
      </c>
      <c r="K19" s="87"/>
      <c r="L19" s="87"/>
      <c r="M19" s="61"/>
      <c r="N19" s="61"/>
      <c r="O19" s="62">
        <f t="shared" ref="O19:O24" si="2">SUM(F19+G19+H19+I19+J19+K19+L19+M19+N19)</f>
        <v>60</v>
      </c>
      <c r="P19" s="62">
        <f t="shared" ref="P19:P24" si="3">SUM(G19+H19+I19+J19+K19+L19+M19+N19)</f>
        <v>60</v>
      </c>
      <c r="Q19" s="61">
        <v>50</v>
      </c>
      <c r="R19" s="61"/>
      <c r="S19" s="90">
        <v>1</v>
      </c>
    </row>
    <row r="20" spans="1:19" ht="25.5">
      <c r="A20" s="22">
        <v>78</v>
      </c>
      <c r="B20" s="32" t="s">
        <v>210</v>
      </c>
      <c r="C20" s="33" t="s">
        <v>260</v>
      </c>
      <c r="D20" s="31">
        <v>3</v>
      </c>
      <c r="E20" s="5" t="s">
        <v>10</v>
      </c>
      <c r="F20" s="61"/>
      <c r="G20" s="61"/>
      <c r="H20" s="61"/>
      <c r="I20" s="89"/>
      <c r="J20" s="89">
        <v>60</v>
      </c>
      <c r="K20" s="87"/>
      <c r="L20" s="87"/>
      <c r="M20" s="61"/>
      <c r="N20" s="61"/>
      <c r="O20" s="62">
        <f t="shared" si="2"/>
        <v>60</v>
      </c>
      <c r="P20" s="62">
        <f t="shared" si="3"/>
        <v>60</v>
      </c>
      <c r="Q20" s="61">
        <v>50</v>
      </c>
      <c r="R20" s="61"/>
      <c r="S20" s="90">
        <v>1</v>
      </c>
    </row>
    <row r="21" spans="1:19" ht="25.5">
      <c r="A21" s="21">
        <v>79</v>
      </c>
      <c r="B21" s="32" t="s">
        <v>211</v>
      </c>
      <c r="C21" s="33" t="s">
        <v>260</v>
      </c>
      <c r="D21" s="31">
        <v>4</v>
      </c>
      <c r="E21" s="5" t="s">
        <v>10</v>
      </c>
      <c r="F21" s="61"/>
      <c r="G21" s="61"/>
      <c r="H21" s="61"/>
      <c r="I21" s="89"/>
      <c r="J21" s="89"/>
      <c r="K21" s="87"/>
      <c r="L21" s="87">
        <v>56</v>
      </c>
      <c r="M21" s="61"/>
      <c r="N21" s="61"/>
      <c r="O21" s="62">
        <f t="shared" si="2"/>
        <v>56</v>
      </c>
      <c r="P21" s="62">
        <f t="shared" si="3"/>
        <v>56</v>
      </c>
      <c r="Q21" s="61">
        <v>43</v>
      </c>
      <c r="R21" s="61"/>
      <c r="S21" s="90">
        <v>1</v>
      </c>
    </row>
    <row r="22" spans="1:19">
      <c r="A22" s="21">
        <v>114</v>
      </c>
      <c r="B22" s="29" t="s">
        <v>66</v>
      </c>
      <c r="C22" s="113" t="s">
        <v>184</v>
      </c>
      <c r="D22" s="114"/>
      <c r="E22" s="115"/>
      <c r="F22" s="64"/>
      <c r="G22" s="64"/>
      <c r="H22" s="64"/>
      <c r="I22" s="64"/>
      <c r="J22" s="64"/>
      <c r="K22" s="64"/>
      <c r="L22" s="64"/>
      <c r="M22" s="64"/>
      <c r="N22" s="64"/>
      <c r="O22" s="62"/>
      <c r="P22" s="62"/>
      <c r="Q22" s="61">
        <v>49</v>
      </c>
      <c r="R22" s="64"/>
      <c r="S22" s="65"/>
    </row>
    <row r="23" spans="1:19" ht="25.5">
      <c r="A23" s="21">
        <v>131</v>
      </c>
      <c r="B23" s="32" t="s">
        <v>212</v>
      </c>
      <c r="C23" s="33" t="s">
        <v>261</v>
      </c>
      <c r="D23" s="31">
        <v>1</v>
      </c>
      <c r="E23" s="5" t="s">
        <v>10</v>
      </c>
      <c r="F23" s="61"/>
      <c r="G23" s="61"/>
      <c r="H23" s="61"/>
      <c r="I23" s="61"/>
      <c r="J23" s="89">
        <v>60</v>
      </c>
      <c r="K23" s="87"/>
      <c r="L23" s="87"/>
      <c r="M23" s="61"/>
      <c r="N23" s="61"/>
      <c r="O23" s="62">
        <f t="shared" si="2"/>
        <v>60</v>
      </c>
      <c r="P23" s="62">
        <f t="shared" si="3"/>
        <v>60</v>
      </c>
      <c r="Q23" s="61">
        <v>0</v>
      </c>
      <c r="R23" s="61"/>
      <c r="S23" s="90">
        <v>1</v>
      </c>
    </row>
    <row r="24" spans="1:19" ht="25.5">
      <c r="A24" s="22">
        <v>132</v>
      </c>
      <c r="B24" s="32" t="s">
        <v>213</v>
      </c>
      <c r="C24" s="33" t="s">
        <v>261</v>
      </c>
      <c r="D24" s="31">
        <v>2</v>
      </c>
      <c r="E24" s="5" t="s">
        <v>10</v>
      </c>
      <c r="F24" s="61"/>
      <c r="G24" s="61"/>
      <c r="H24" s="61"/>
      <c r="I24" s="61"/>
      <c r="J24" s="89"/>
      <c r="K24" s="87">
        <v>58</v>
      </c>
      <c r="L24" s="87"/>
      <c r="M24" s="61"/>
      <c r="N24" s="61"/>
      <c r="O24" s="62">
        <f t="shared" si="2"/>
        <v>58</v>
      </c>
      <c r="P24" s="62">
        <f t="shared" si="3"/>
        <v>58</v>
      </c>
      <c r="Q24" s="61">
        <v>50</v>
      </c>
      <c r="R24" s="61"/>
      <c r="S24" s="90">
        <v>1</v>
      </c>
    </row>
    <row r="25" spans="1:19" ht="25.5">
      <c r="A25" s="22">
        <v>133</v>
      </c>
      <c r="B25" s="32" t="s">
        <v>214</v>
      </c>
      <c r="C25" s="33" t="s">
        <v>261</v>
      </c>
      <c r="D25" s="31">
        <v>3</v>
      </c>
      <c r="E25" s="5" t="s">
        <v>10</v>
      </c>
      <c r="F25" s="61"/>
      <c r="G25" s="61"/>
      <c r="H25" s="61"/>
      <c r="I25" s="61"/>
      <c r="J25" s="89"/>
      <c r="K25" s="87">
        <v>58</v>
      </c>
      <c r="L25" s="87"/>
      <c r="M25" s="61"/>
      <c r="N25" s="61"/>
      <c r="O25" s="62">
        <f t="shared" ref="O25:O37" si="4">SUM(F25+G25+H25+I25+J25+K25+L25+M25+N25)</f>
        <v>58</v>
      </c>
      <c r="P25" s="62">
        <f t="shared" ref="P25:P37" si="5">SUM(G25+H25+I25+J25+K25+L25+M25+N25)</f>
        <v>58</v>
      </c>
      <c r="Q25" s="61">
        <v>50</v>
      </c>
      <c r="R25" s="61"/>
      <c r="S25" s="90">
        <v>1</v>
      </c>
    </row>
    <row r="26" spans="1:19" ht="25.5">
      <c r="A26" s="21">
        <v>134</v>
      </c>
      <c r="B26" s="32" t="s">
        <v>215</v>
      </c>
      <c r="C26" s="33" t="s">
        <v>261</v>
      </c>
      <c r="D26" s="31">
        <v>4</v>
      </c>
      <c r="E26" s="5" t="s">
        <v>10</v>
      </c>
      <c r="F26" s="61"/>
      <c r="G26" s="61"/>
      <c r="H26" s="61"/>
      <c r="I26" s="61"/>
      <c r="J26" s="89"/>
      <c r="K26" s="87"/>
      <c r="L26" s="87">
        <v>56</v>
      </c>
      <c r="M26" s="61"/>
      <c r="N26" s="61"/>
      <c r="O26" s="62">
        <f t="shared" si="4"/>
        <v>56</v>
      </c>
      <c r="P26" s="62">
        <f t="shared" si="5"/>
        <v>56</v>
      </c>
      <c r="Q26" s="61">
        <v>43</v>
      </c>
      <c r="R26" s="61"/>
      <c r="S26" s="90">
        <v>1</v>
      </c>
    </row>
    <row r="27" spans="1:19" ht="25.5">
      <c r="A27" s="21">
        <v>151</v>
      </c>
      <c r="B27" s="32" t="s">
        <v>175</v>
      </c>
      <c r="C27" s="33" t="s">
        <v>262</v>
      </c>
      <c r="D27" s="31">
        <v>1</v>
      </c>
      <c r="E27" s="6" t="s">
        <v>207</v>
      </c>
      <c r="F27" s="61"/>
      <c r="G27" s="61"/>
      <c r="H27" s="61"/>
      <c r="I27" s="61"/>
      <c r="J27" s="61"/>
      <c r="K27" s="61"/>
      <c r="L27" s="61"/>
      <c r="M27" s="61">
        <v>58</v>
      </c>
      <c r="N27" s="61"/>
      <c r="O27" s="62">
        <f t="shared" si="4"/>
        <v>58</v>
      </c>
      <c r="P27" s="62">
        <f t="shared" si="5"/>
        <v>58</v>
      </c>
      <c r="Q27" s="61">
        <v>49</v>
      </c>
      <c r="R27" s="61"/>
      <c r="S27" s="90">
        <v>1</v>
      </c>
    </row>
    <row r="28" spans="1:19" ht="25.5">
      <c r="A28" s="22">
        <v>152</v>
      </c>
      <c r="B28" s="32" t="s">
        <v>179</v>
      </c>
      <c r="C28" s="33" t="s">
        <v>262</v>
      </c>
      <c r="D28" s="31">
        <v>2</v>
      </c>
      <c r="E28" s="6" t="s">
        <v>207</v>
      </c>
      <c r="F28" s="61"/>
      <c r="G28" s="61"/>
      <c r="H28" s="61"/>
      <c r="I28" s="61"/>
      <c r="J28" s="61"/>
      <c r="K28" s="61"/>
      <c r="L28" s="61"/>
      <c r="M28" s="61"/>
      <c r="N28" s="61"/>
      <c r="O28" s="62">
        <f t="shared" si="4"/>
        <v>0</v>
      </c>
      <c r="P28" s="62">
        <f t="shared" si="5"/>
        <v>0</v>
      </c>
      <c r="Q28" s="61"/>
      <c r="R28" s="61"/>
      <c r="S28" s="63"/>
    </row>
    <row r="29" spans="1:19">
      <c r="A29" s="21">
        <v>159</v>
      </c>
      <c r="B29" s="29" t="s">
        <v>192</v>
      </c>
      <c r="C29" s="113" t="s">
        <v>419</v>
      </c>
      <c r="D29" s="114"/>
      <c r="E29" s="115"/>
      <c r="F29" s="64"/>
      <c r="G29" s="64"/>
      <c r="H29" s="64"/>
      <c r="I29" s="64"/>
      <c r="J29" s="64"/>
      <c r="K29" s="64"/>
      <c r="L29" s="64"/>
      <c r="M29" s="64"/>
      <c r="N29" s="64"/>
      <c r="O29" s="62"/>
      <c r="P29" s="62"/>
      <c r="Q29" s="64"/>
      <c r="R29" s="64"/>
      <c r="S29" s="65"/>
    </row>
    <row r="30" spans="1:19" ht="25.5">
      <c r="A30" s="22">
        <v>172</v>
      </c>
      <c r="B30" s="32" t="s">
        <v>28</v>
      </c>
      <c r="C30" s="33" t="s">
        <v>263</v>
      </c>
      <c r="D30" s="31">
        <v>1</v>
      </c>
      <c r="E30" s="5" t="s">
        <v>10</v>
      </c>
      <c r="F30" s="61"/>
      <c r="G30" s="61"/>
      <c r="H30" s="61"/>
      <c r="I30" s="89">
        <v>25</v>
      </c>
      <c r="J30" s="89">
        <v>35</v>
      </c>
      <c r="K30" s="87"/>
      <c r="L30" s="87"/>
      <c r="M30" s="61"/>
      <c r="N30" s="61"/>
      <c r="O30" s="62">
        <f t="shared" si="4"/>
        <v>60</v>
      </c>
      <c r="P30" s="62">
        <f t="shared" si="5"/>
        <v>60</v>
      </c>
      <c r="Q30" s="61">
        <v>50</v>
      </c>
      <c r="R30" s="61"/>
      <c r="S30" s="90">
        <v>1</v>
      </c>
    </row>
    <row r="31" spans="1:19" ht="25.5">
      <c r="A31" s="22">
        <v>173</v>
      </c>
      <c r="B31" s="32" t="s">
        <v>29</v>
      </c>
      <c r="C31" s="33" t="s">
        <v>263</v>
      </c>
      <c r="D31" s="31">
        <v>2</v>
      </c>
      <c r="E31" s="5" t="s">
        <v>10</v>
      </c>
      <c r="F31" s="61"/>
      <c r="G31" s="61"/>
      <c r="H31" s="61"/>
      <c r="I31" s="89"/>
      <c r="J31" s="89">
        <v>50</v>
      </c>
      <c r="K31" s="87">
        <v>8</v>
      </c>
      <c r="L31" s="87"/>
      <c r="M31" s="61"/>
      <c r="N31" s="61"/>
      <c r="O31" s="62">
        <f t="shared" si="4"/>
        <v>58</v>
      </c>
      <c r="P31" s="62">
        <f t="shared" si="5"/>
        <v>58</v>
      </c>
      <c r="Q31" s="61">
        <v>50</v>
      </c>
      <c r="R31" s="61"/>
      <c r="S31" s="90">
        <v>1</v>
      </c>
    </row>
    <row r="32" spans="1:19" ht="25.5">
      <c r="A32" s="21">
        <v>174</v>
      </c>
      <c r="B32" s="32" t="s">
        <v>30</v>
      </c>
      <c r="C32" s="33" t="s">
        <v>263</v>
      </c>
      <c r="D32" s="31">
        <v>3</v>
      </c>
      <c r="E32" s="5" t="s">
        <v>10</v>
      </c>
      <c r="F32" s="61"/>
      <c r="G32" s="61"/>
      <c r="H32" s="61"/>
      <c r="I32" s="89"/>
      <c r="J32" s="89"/>
      <c r="K32" s="87">
        <v>58</v>
      </c>
      <c r="L32" s="87"/>
      <c r="M32" s="61"/>
      <c r="N32" s="61"/>
      <c r="O32" s="62">
        <f t="shared" si="4"/>
        <v>58</v>
      </c>
      <c r="P32" s="62">
        <f t="shared" si="5"/>
        <v>58</v>
      </c>
      <c r="Q32" s="61">
        <v>43</v>
      </c>
      <c r="R32" s="61"/>
      <c r="S32" s="90">
        <v>1</v>
      </c>
    </row>
    <row r="33" spans="1:25" ht="25.5">
      <c r="A33" s="22">
        <v>175</v>
      </c>
      <c r="B33" s="32" t="s">
        <v>31</v>
      </c>
      <c r="C33" s="33" t="s">
        <v>263</v>
      </c>
      <c r="D33" s="31">
        <v>4</v>
      </c>
      <c r="E33" s="5" t="s">
        <v>10</v>
      </c>
      <c r="F33" s="61"/>
      <c r="G33" s="61"/>
      <c r="H33" s="61"/>
      <c r="I33" s="89"/>
      <c r="J33" s="89"/>
      <c r="K33" s="87"/>
      <c r="L33" s="87">
        <v>56</v>
      </c>
      <c r="M33" s="61"/>
      <c r="N33" s="61"/>
      <c r="O33" s="62">
        <f t="shared" si="4"/>
        <v>56</v>
      </c>
      <c r="P33" s="62">
        <f t="shared" si="5"/>
        <v>56</v>
      </c>
      <c r="Q33" s="61">
        <v>49</v>
      </c>
      <c r="R33" s="61"/>
      <c r="S33" s="90">
        <v>1</v>
      </c>
    </row>
    <row r="34" spans="1:25">
      <c r="A34" s="22">
        <v>192</v>
      </c>
      <c r="B34" s="29" t="s">
        <v>176</v>
      </c>
      <c r="C34" s="113" t="s">
        <v>420</v>
      </c>
      <c r="D34" s="114"/>
      <c r="E34" s="115"/>
      <c r="F34" s="64"/>
      <c r="G34" s="64"/>
      <c r="H34" s="64"/>
      <c r="I34" s="64"/>
      <c r="J34" s="64"/>
      <c r="K34" s="64"/>
      <c r="L34" s="64"/>
      <c r="M34" s="64"/>
      <c r="N34" s="64"/>
      <c r="O34" s="62"/>
      <c r="P34" s="62"/>
      <c r="Q34" s="64"/>
      <c r="R34" s="64"/>
      <c r="S34" s="65"/>
    </row>
    <row r="35" spans="1:25" ht="51">
      <c r="A35" s="22">
        <v>193</v>
      </c>
      <c r="B35" s="32" t="s">
        <v>216</v>
      </c>
      <c r="C35" s="33" t="s">
        <v>264</v>
      </c>
      <c r="D35" s="36" t="s">
        <v>26</v>
      </c>
      <c r="E35" s="5" t="s">
        <v>8</v>
      </c>
      <c r="F35" s="61"/>
      <c r="G35" s="61"/>
      <c r="H35" s="89">
        <v>25</v>
      </c>
      <c r="I35" s="61"/>
      <c r="J35" s="61"/>
      <c r="K35" s="61"/>
      <c r="L35" s="61"/>
      <c r="M35" s="61"/>
      <c r="N35" s="61"/>
      <c r="O35" s="62">
        <f t="shared" si="4"/>
        <v>25</v>
      </c>
      <c r="P35" s="62">
        <f t="shared" si="5"/>
        <v>25</v>
      </c>
      <c r="Q35" s="61">
        <v>16</v>
      </c>
      <c r="R35" s="61"/>
      <c r="S35" s="90">
        <v>1</v>
      </c>
    </row>
    <row r="36" spans="1:25" ht="51">
      <c r="A36" s="21">
        <v>194</v>
      </c>
      <c r="B36" s="32" t="s">
        <v>217</v>
      </c>
      <c r="C36" s="33" t="s">
        <v>265</v>
      </c>
      <c r="D36" s="36" t="s">
        <v>26</v>
      </c>
      <c r="E36" s="5" t="s">
        <v>8</v>
      </c>
      <c r="F36" s="61"/>
      <c r="G36" s="61"/>
      <c r="H36" s="89">
        <v>25</v>
      </c>
      <c r="I36" s="61"/>
      <c r="J36" s="61"/>
      <c r="K36" s="61"/>
      <c r="L36" s="61"/>
      <c r="M36" s="61"/>
      <c r="N36" s="61"/>
      <c r="O36" s="62">
        <f t="shared" si="4"/>
        <v>25</v>
      </c>
      <c r="P36" s="62">
        <f t="shared" si="5"/>
        <v>25</v>
      </c>
      <c r="Q36" s="61">
        <v>17</v>
      </c>
      <c r="R36" s="61"/>
      <c r="S36" s="90">
        <v>1</v>
      </c>
    </row>
    <row r="37" spans="1:25" ht="51">
      <c r="A37" s="22">
        <v>195</v>
      </c>
      <c r="B37" s="32" t="s">
        <v>218</v>
      </c>
      <c r="C37" s="33" t="s">
        <v>266</v>
      </c>
      <c r="D37" s="36" t="s">
        <v>26</v>
      </c>
      <c r="E37" s="5" t="s">
        <v>8</v>
      </c>
      <c r="F37" s="61"/>
      <c r="G37" s="61"/>
      <c r="H37" s="89">
        <v>25</v>
      </c>
      <c r="I37" s="61"/>
      <c r="J37" s="61"/>
      <c r="K37" s="61"/>
      <c r="L37" s="61"/>
      <c r="M37" s="61"/>
      <c r="N37" s="61"/>
      <c r="O37" s="62">
        <f t="shared" si="4"/>
        <v>25</v>
      </c>
      <c r="P37" s="62">
        <f t="shared" si="5"/>
        <v>25</v>
      </c>
      <c r="Q37" s="61">
        <v>16</v>
      </c>
      <c r="R37" s="61"/>
      <c r="S37" s="90">
        <v>1</v>
      </c>
    </row>
    <row r="38" spans="1:25" ht="25.5" customHeight="1">
      <c r="A38" s="84">
        <v>211</v>
      </c>
      <c r="B38" s="37"/>
      <c r="C38" s="116" t="s">
        <v>161</v>
      </c>
      <c r="D38" s="117"/>
      <c r="E38" s="118"/>
      <c r="F38" s="66">
        <f t="shared" ref="F38:N38" si="6">SUM(F7:F37)</f>
        <v>0</v>
      </c>
      <c r="G38" s="66">
        <f t="shared" si="6"/>
        <v>0</v>
      </c>
      <c r="H38" s="66">
        <f t="shared" si="6"/>
        <v>75</v>
      </c>
      <c r="I38" s="66">
        <f t="shared" si="6"/>
        <v>135</v>
      </c>
      <c r="J38" s="66">
        <f t="shared" si="6"/>
        <v>435</v>
      </c>
      <c r="K38" s="66">
        <f t="shared" si="6"/>
        <v>314</v>
      </c>
      <c r="L38" s="66">
        <f t="shared" si="6"/>
        <v>280</v>
      </c>
      <c r="M38" s="66">
        <f t="shared" si="6"/>
        <v>58</v>
      </c>
      <c r="N38" s="66">
        <f t="shared" si="6"/>
        <v>0</v>
      </c>
      <c r="O38" s="66">
        <f t="shared" ref="O38" si="7">SUM(F38+G38+H38+I38+J38+K38+L38+M38+N38)</f>
        <v>1297</v>
      </c>
      <c r="P38" s="66">
        <f>SUM(G38+H38+I38+J38+K38+L38+M38+N38)</f>
        <v>1297</v>
      </c>
      <c r="Q38" s="66"/>
      <c r="R38" s="66">
        <f>SUM(R7:R37)</f>
        <v>0</v>
      </c>
      <c r="S38" s="67">
        <v>1</v>
      </c>
      <c r="U38" s="145"/>
      <c r="V38" s="145"/>
      <c r="W38" s="145"/>
      <c r="X38" s="145"/>
      <c r="Y38" s="145"/>
    </row>
    <row r="39" spans="1:25" ht="19.5" customHeight="1">
      <c r="A39" s="22">
        <v>212</v>
      </c>
      <c r="B39" s="29" t="s">
        <v>177</v>
      </c>
      <c r="C39" s="101" t="s">
        <v>174</v>
      </c>
      <c r="D39" s="102"/>
      <c r="E39" s="103"/>
      <c r="F39" s="64"/>
      <c r="G39" s="64"/>
      <c r="H39" s="64"/>
      <c r="I39" s="64"/>
      <c r="J39" s="64"/>
      <c r="K39" s="64"/>
      <c r="L39" s="64"/>
      <c r="M39" s="64"/>
      <c r="N39" s="64"/>
      <c r="O39" s="62"/>
      <c r="P39" s="62"/>
      <c r="Q39" s="64"/>
      <c r="R39" s="64"/>
      <c r="S39" s="62"/>
    </row>
    <row r="40" spans="1:25" ht="19.5" customHeight="1">
      <c r="A40" s="22">
        <v>213</v>
      </c>
      <c r="B40" s="30" t="s">
        <v>408</v>
      </c>
      <c r="C40" s="104" t="s">
        <v>32</v>
      </c>
      <c r="D40" s="105"/>
      <c r="E40" s="106"/>
      <c r="F40" s="64"/>
      <c r="G40" s="64"/>
      <c r="H40" s="64"/>
      <c r="I40" s="64"/>
      <c r="J40" s="64"/>
      <c r="K40" s="64"/>
      <c r="L40" s="64"/>
      <c r="M40" s="64"/>
      <c r="N40" s="64"/>
      <c r="O40" s="62"/>
      <c r="P40" s="62"/>
      <c r="Q40" s="64"/>
      <c r="R40" s="64"/>
      <c r="S40" s="62"/>
    </row>
    <row r="41" spans="1:25">
      <c r="A41" s="22">
        <v>222</v>
      </c>
      <c r="B41" s="32" t="s">
        <v>37</v>
      </c>
      <c r="C41" s="33" t="s">
        <v>268</v>
      </c>
      <c r="D41" s="36" t="s">
        <v>33</v>
      </c>
      <c r="E41" s="5" t="s">
        <v>10</v>
      </c>
      <c r="F41" s="61"/>
      <c r="G41" s="61"/>
      <c r="H41" s="61"/>
      <c r="I41" s="61"/>
      <c r="J41" s="89">
        <v>58</v>
      </c>
      <c r="K41" s="87"/>
      <c r="L41" s="87"/>
      <c r="M41" s="61"/>
      <c r="N41" s="61"/>
      <c r="O41" s="62">
        <f t="shared" ref="O41:O54" si="8">SUM(F41+G41+H41+I41+J41+K41+L41+M41+N41)</f>
        <v>58</v>
      </c>
      <c r="P41" s="62">
        <f t="shared" ref="P41:P54" si="9">SUM(G41+H41+I41+J41+K41+L41+M41+N41)</f>
        <v>58</v>
      </c>
      <c r="Q41" s="61">
        <v>50</v>
      </c>
      <c r="R41" s="61"/>
      <c r="S41" s="90">
        <v>1</v>
      </c>
    </row>
    <row r="42" spans="1:25">
      <c r="A42" s="22">
        <v>223</v>
      </c>
      <c r="B42" s="32" t="s">
        <v>38</v>
      </c>
      <c r="C42" s="33" t="s">
        <v>268</v>
      </c>
      <c r="D42" s="36" t="s">
        <v>34</v>
      </c>
      <c r="E42" s="5" t="s">
        <v>10</v>
      </c>
      <c r="F42" s="61"/>
      <c r="G42" s="61"/>
      <c r="H42" s="61"/>
      <c r="I42" s="61"/>
      <c r="J42" s="89">
        <v>58</v>
      </c>
      <c r="K42" s="87"/>
      <c r="L42" s="87"/>
      <c r="M42" s="61"/>
      <c r="N42" s="61"/>
      <c r="O42" s="62">
        <f t="shared" si="8"/>
        <v>58</v>
      </c>
      <c r="P42" s="62">
        <f t="shared" si="9"/>
        <v>58</v>
      </c>
      <c r="Q42" s="61">
        <v>50</v>
      </c>
      <c r="R42" s="61"/>
      <c r="S42" s="90">
        <v>1</v>
      </c>
    </row>
    <row r="43" spans="1:25">
      <c r="A43" s="21">
        <v>224</v>
      </c>
      <c r="B43" s="32" t="s">
        <v>39</v>
      </c>
      <c r="C43" s="33" t="s">
        <v>268</v>
      </c>
      <c r="D43" s="36" t="s">
        <v>35</v>
      </c>
      <c r="E43" s="5" t="s">
        <v>10</v>
      </c>
      <c r="F43" s="61"/>
      <c r="G43" s="61"/>
      <c r="H43" s="61"/>
      <c r="I43" s="61"/>
      <c r="J43" s="89"/>
      <c r="K43" s="87">
        <v>55</v>
      </c>
      <c r="L43" s="87"/>
      <c r="M43" s="61"/>
      <c r="N43" s="61"/>
      <c r="O43" s="62">
        <f t="shared" si="8"/>
        <v>55</v>
      </c>
      <c r="P43" s="62">
        <f t="shared" si="9"/>
        <v>55</v>
      </c>
      <c r="Q43" s="61">
        <v>43</v>
      </c>
      <c r="R43" s="61"/>
      <c r="S43" s="90">
        <v>1</v>
      </c>
    </row>
    <row r="44" spans="1:25">
      <c r="A44" s="22">
        <v>225</v>
      </c>
      <c r="B44" s="32" t="s">
        <v>40</v>
      </c>
      <c r="C44" s="33" t="s">
        <v>268</v>
      </c>
      <c r="D44" s="36" t="s">
        <v>27</v>
      </c>
      <c r="E44" s="5" t="s">
        <v>10</v>
      </c>
      <c r="F44" s="61"/>
      <c r="G44" s="61"/>
      <c r="H44" s="61"/>
      <c r="I44" s="61"/>
      <c r="J44" s="89"/>
      <c r="K44" s="87"/>
      <c r="L44" s="87">
        <v>55</v>
      </c>
      <c r="M44" s="61"/>
      <c r="N44" s="61"/>
      <c r="O44" s="62">
        <f t="shared" si="8"/>
        <v>55</v>
      </c>
      <c r="P44" s="62">
        <f t="shared" si="9"/>
        <v>55</v>
      </c>
      <c r="Q44" s="61">
        <v>49</v>
      </c>
      <c r="R44" s="61"/>
      <c r="S44" s="90">
        <v>1</v>
      </c>
    </row>
    <row r="45" spans="1:25">
      <c r="A45" s="21">
        <v>226</v>
      </c>
      <c r="B45" s="30" t="s">
        <v>409</v>
      </c>
      <c r="C45" s="104" t="s">
        <v>36</v>
      </c>
      <c r="D45" s="105"/>
      <c r="E45" s="106"/>
      <c r="F45" s="64"/>
      <c r="G45" s="64"/>
      <c r="H45" s="64"/>
      <c r="I45" s="64"/>
      <c r="J45" s="64"/>
      <c r="K45" s="64"/>
      <c r="L45" s="64"/>
      <c r="M45" s="64"/>
      <c r="N45" s="64"/>
      <c r="O45" s="62"/>
      <c r="P45" s="62"/>
      <c r="Q45" s="64"/>
      <c r="R45" s="64"/>
      <c r="S45" s="65"/>
    </row>
    <row r="46" spans="1:25">
      <c r="A46" s="21">
        <v>231</v>
      </c>
      <c r="B46" s="32" t="s">
        <v>219</v>
      </c>
      <c r="C46" s="33" t="s">
        <v>269</v>
      </c>
      <c r="D46" s="36" t="s">
        <v>33</v>
      </c>
      <c r="E46" s="5" t="s">
        <v>10</v>
      </c>
      <c r="F46" s="61"/>
      <c r="G46" s="61"/>
      <c r="H46" s="61"/>
      <c r="I46" s="61"/>
      <c r="J46" s="89">
        <v>51</v>
      </c>
      <c r="K46" s="87"/>
      <c r="L46" s="87">
        <v>4</v>
      </c>
      <c r="M46" s="61"/>
      <c r="N46" s="61"/>
      <c r="O46" s="62">
        <f t="shared" si="8"/>
        <v>55</v>
      </c>
      <c r="P46" s="62">
        <f t="shared" si="9"/>
        <v>55</v>
      </c>
      <c r="Q46" s="61">
        <v>50</v>
      </c>
      <c r="R46" s="61"/>
      <c r="S46" s="90">
        <v>1</v>
      </c>
    </row>
    <row r="47" spans="1:25">
      <c r="A47" s="22">
        <v>232</v>
      </c>
      <c r="B47" s="32" t="s">
        <v>220</v>
      </c>
      <c r="C47" s="33" t="s">
        <v>269</v>
      </c>
      <c r="D47" s="36" t="s">
        <v>34</v>
      </c>
      <c r="E47" s="5" t="s">
        <v>10</v>
      </c>
      <c r="F47" s="61"/>
      <c r="G47" s="61"/>
      <c r="H47" s="61"/>
      <c r="I47" s="61"/>
      <c r="J47" s="89">
        <v>50</v>
      </c>
      <c r="K47" s="87">
        <v>3</v>
      </c>
      <c r="L47" s="87"/>
      <c r="M47" s="61"/>
      <c r="N47" s="61"/>
      <c r="O47" s="62">
        <f t="shared" si="8"/>
        <v>53</v>
      </c>
      <c r="P47" s="62">
        <f t="shared" si="9"/>
        <v>53</v>
      </c>
      <c r="Q47" s="61">
        <v>50</v>
      </c>
      <c r="R47" s="61"/>
      <c r="S47" s="90">
        <v>1</v>
      </c>
    </row>
    <row r="48" spans="1:25">
      <c r="A48" s="22">
        <v>233</v>
      </c>
      <c r="B48" s="32" t="s">
        <v>221</v>
      </c>
      <c r="C48" s="33" t="s">
        <v>269</v>
      </c>
      <c r="D48" s="36" t="s">
        <v>35</v>
      </c>
      <c r="E48" s="5" t="s">
        <v>10</v>
      </c>
      <c r="F48" s="61"/>
      <c r="G48" s="61"/>
      <c r="H48" s="61"/>
      <c r="I48" s="61"/>
      <c r="J48" s="89"/>
      <c r="K48" s="87">
        <v>55</v>
      </c>
      <c r="L48" s="87"/>
      <c r="M48" s="61"/>
      <c r="N48" s="61"/>
      <c r="O48" s="62">
        <f t="shared" si="8"/>
        <v>55</v>
      </c>
      <c r="P48" s="62">
        <f t="shared" si="9"/>
        <v>55</v>
      </c>
      <c r="Q48" s="61">
        <v>43</v>
      </c>
      <c r="R48" s="61"/>
      <c r="S48" s="90">
        <v>1</v>
      </c>
    </row>
    <row r="49" spans="1:19">
      <c r="A49" s="21">
        <v>234</v>
      </c>
      <c r="B49" s="32" t="s">
        <v>222</v>
      </c>
      <c r="C49" s="33" t="s">
        <v>269</v>
      </c>
      <c r="D49" s="36" t="s">
        <v>27</v>
      </c>
      <c r="E49" s="5" t="s">
        <v>10</v>
      </c>
      <c r="F49" s="61"/>
      <c r="G49" s="61"/>
      <c r="H49" s="61"/>
      <c r="I49" s="61"/>
      <c r="J49" s="89"/>
      <c r="K49" s="87"/>
      <c r="L49" s="87">
        <v>55</v>
      </c>
      <c r="M49" s="61"/>
      <c r="N49" s="61"/>
      <c r="O49" s="62">
        <f t="shared" si="8"/>
        <v>55</v>
      </c>
      <c r="P49" s="62">
        <f t="shared" si="9"/>
        <v>55</v>
      </c>
      <c r="Q49" s="61">
        <v>49</v>
      </c>
      <c r="R49" s="61"/>
      <c r="S49" s="90">
        <v>1</v>
      </c>
    </row>
    <row r="50" spans="1:19">
      <c r="A50" s="22">
        <v>235</v>
      </c>
      <c r="B50" s="29" t="s">
        <v>200</v>
      </c>
      <c r="C50" s="101" t="s">
        <v>107</v>
      </c>
      <c r="D50" s="102"/>
      <c r="E50" s="103"/>
      <c r="F50" s="64"/>
      <c r="G50" s="64"/>
      <c r="H50" s="64"/>
      <c r="I50" s="64"/>
      <c r="J50" s="64"/>
      <c r="K50" s="64"/>
      <c r="L50" s="64"/>
      <c r="M50" s="64"/>
      <c r="N50" s="64"/>
      <c r="O50" s="62"/>
      <c r="P50" s="62"/>
      <c r="Q50" s="64"/>
      <c r="R50" s="64"/>
      <c r="S50" s="65"/>
    </row>
    <row r="51" spans="1:19">
      <c r="A51" s="21">
        <v>264</v>
      </c>
      <c r="B51" s="32" t="s">
        <v>223</v>
      </c>
      <c r="C51" s="33" t="s">
        <v>270</v>
      </c>
      <c r="D51" s="36" t="s">
        <v>33</v>
      </c>
      <c r="E51" s="5" t="s">
        <v>10</v>
      </c>
      <c r="F51" s="61"/>
      <c r="G51" s="61"/>
      <c r="H51" s="61"/>
      <c r="I51" s="61"/>
      <c r="J51" s="89">
        <v>58</v>
      </c>
      <c r="K51" s="87"/>
      <c r="L51" s="87"/>
      <c r="M51" s="61"/>
      <c r="N51" s="61"/>
      <c r="O51" s="62">
        <f t="shared" si="8"/>
        <v>58</v>
      </c>
      <c r="P51" s="62">
        <f t="shared" si="9"/>
        <v>58</v>
      </c>
      <c r="Q51" s="61">
        <v>50</v>
      </c>
      <c r="R51" s="61"/>
      <c r="S51" s="90">
        <v>1</v>
      </c>
    </row>
    <row r="52" spans="1:19" ht="25.5">
      <c r="A52" s="22">
        <v>265</v>
      </c>
      <c r="B52" s="32" t="s">
        <v>224</v>
      </c>
      <c r="C52" s="33" t="s">
        <v>271</v>
      </c>
      <c r="D52" s="36" t="s">
        <v>34</v>
      </c>
      <c r="E52" s="5" t="s">
        <v>10</v>
      </c>
      <c r="F52" s="61"/>
      <c r="G52" s="61"/>
      <c r="H52" s="61"/>
      <c r="I52" s="61"/>
      <c r="J52" s="89">
        <v>58</v>
      </c>
      <c r="K52" s="87"/>
      <c r="L52" s="87"/>
      <c r="M52" s="61"/>
      <c r="N52" s="61"/>
      <c r="O52" s="62">
        <f t="shared" si="8"/>
        <v>58</v>
      </c>
      <c r="P52" s="62">
        <f t="shared" si="9"/>
        <v>58</v>
      </c>
      <c r="Q52" s="61">
        <v>50</v>
      </c>
      <c r="R52" s="61"/>
      <c r="S52" s="90">
        <v>1</v>
      </c>
    </row>
    <row r="53" spans="1:19" ht="25.5">
      <c r="A53" s="21">
        <v>266</v>
      </c>
      <c r="B53" s="32" t="s">
        <v>225</v>
      </c>
      <c r="C53" s="33" t="s">
        <v>272</v>
      </c>
      <c r="D53" s="36" t="s">
        <v>35</v>
      </c>
      <c r="E53" s="5" t="s">
        <v>10</v>
      </c>
      <c r="F53" s="61"/>
      <c r="G53" s="61"/>
      <c r="H53" s="61"/>
      <c r="I53" s="61"/>
      <c r="J53" s="89"/>
      <c r="K53" s="87">
        <v>55</v>
      </c>
      <c r="L53" s="87"/>
      <c r="M53" s="61"/>
      <c r="N53" s="61"/>
      <c r="O53" s="62">
        <f t="shared" si="8"/>
        <v>55</v>
      </c>
      <c r="P53" s="62">
        <f t="shared" si="9"/>
        <v>55</v>
      </c>
      <c r="Q53" s="61">
        <v>43</v>
      </c>
      <c r="R53" s="61"/>
      <c r="S53" s="90">
        <v>1</v>
      </c>
    </row>
    <row r="54" spans="1:19" ht="25.5">
      <c r="A54" s="22">
        <v>267</v>
      </c>
      <c r="B54" s="32" t="s">
        <v>226</v>
      </c>
      <c r="C54" s="33" t="s">
        <v>273</v>
      </c>
      <c r="D54" s="36" t="s">
        <v>27</v>
      </c>
      <c r="E54" s="5" t="s">
        <v>10</v>
      </c>
      <c r="F54" s="61"/>
      <c r="G54" s="61"/>
      <c r="H54" s="61"/>
      <c r="I54" s="61"/>
      <c r="J54" s="89"/>
      <c r="K54" s="87"/>
      <c r="L54" s="87">
        <v>55</v>
      </c>
      <c r="M54" s="61"/>
      <c r="N54" s="61"/>
      <c r="O54" s="62">
        <f t="shared" si="8"/>
        <v>55</v>
      </c>
      <c r="P54" s="62">
        <f t="shared" si="9"/>
        <v>55</v>
      </c>
      <c r="Q54" s="61">
        <v>49</v>
      </c>
      <c r="R54" s="61"/>
      <c r="S54" s="90">
        <v>1</v>
      </c>
    </row>
    <row r="55" spans="1:19">
      <c r="A55" s="22">
        <v>280</v>
      </c>
      <c r="B55" s="29" t="s">
        <v>227</v>
      </c>
      <c r="C55" s="101" t="s">
        <v>201</v>
      </c>
      <c r="D55" s="102"/>
      <c r="E55" s="103"/>
      <c r="F55" s="64"/>
      <c r="G55" s="64"/>
      <c r="H55" s="64"/>
      <c r="I55" s="64"/>
      <c r="J55" s="64"/>
      <c r="K55" s="64"/>
      <c r="L55" s="64"/>
      <c r="M55" s="64"/>
      <c r="N55" s="64"/>
      <c r="O55" s="62"/>
      <c r="P55" s="62"/>
      <c r="Q55" s="64"/>
      <c r="R55" s="64"/>
      <c r="S55" s="65"/>
    </row>
    <row r="56" spans="1:19">
      <c r="A56" s="21">
        <v>284</v>
      </c>
      <c r="B56" s="32" t="s">
        <v>228</v>
      </c>
      <c r="C56" s="34" t="s">
        <v>274</v>
      </c>
      <c r="D56" s="36" t="s">
        <v>41</v>
      </c>
      <c r="E56" s="5" t="s">
        <v>10</v>
      </c>
      <c r="F56" s="61"/>
      <c r="G56" s="61"/>
      <c r="H56" s="61">
        <v>50</v>
      </c>
      <c r="I56" s="61"/>
      <c r="J56" s="61"/>
      <c r="K56" s="61"/>
      <c r="L56" s="61"/>
      <c r="M56" s="61"/>
      <c r="N56" s="61"/>
      <c r="O56" s="62">
        <f t="shared" ref="O56:O69" si="10">SUM(F56+G56+H56+I56+J56+K56+L56+M56+N56)</f>
        <v>50</v>
      </c>
      <c r="P56" s="62">
        <f t="shared" ref="P56:P69" si="11">SUM(G56+H56+I56+J56+K56+L56+M56+N56)</f>
        <v>50</v>
      </c>
      <c r="Q56" s="61">
        <v>0</v>
      </c>
      <c r="R56" s="61"/>
      <c r="S56" s="63"/>
    </row>
    <row r="57" spans="1:19">
      <c r="A57" s="22">
        <v>285</v>
      </c>
      <c r="B57" s="32" t="s">
        <v>229</v>
      </c>
      <c r="C57" s="33" t="s">
        <v>275</v>
      </c>
      <c r="D57" s="36" t="s">
        <v>33</v>
      </c>
      <c r="E57" s="5" t="s">
        <v>10</v>
      </c>
      <c r="F57" s="61"/>
      <c r="G57" s="61"/>
      <c r="H57" s="89">
        <v>4</v>
      </c>
      <c r="I57" s="89"/>
      <c r="J57" s="89">
        <v>47</v>
      </c>
      <c r="K57" s="87"/>
      <c r="L57" s="87">
        <v>4</v>
      </c>
      <c r="M57" s="61">
        <v>2</v>
      </c>
      <c r="N57" s="61"/>
      <c r="O57" s="62">
        <f t="shared" si="10"/>
        <v>57</v>
      </c>
      <c r="P57" s="62">
        <f t="shared" si="11"/>
        <v>57</v>
      </c>
      <c r="Q57" s="61">
        <v>50</v>
      </c>
      <c r="R57" s="61"/>
      <c r="S57" s="90">
        <v>1</v>
      </c>
    </row>
    <row r="58" spans="1:19">
      <c r="A58" s="21">
        <v>286</v>
      </c>
      <c r="B58" s="32" t="s">
        <v>230</v>
      </c>
      <c r="C58" s="33" t="s">
        <v>275</v>
      </c>
      <c r="D58" s="36" t="s">
        <v>34</v>
      </c>
      <c r="E58" s="5" t="s">
        <v>10</v>
      </c>
      <c r="F58" s="61"/>
      <c r="G58" s="61"/>
      <c r="H58" s="89">
        <v>15</v>
      </c>
      <c r="I58" s="89"/>
      <c r="J58" s="89">
        <v>50</v>
      </c>
      <c r="K58" s="87">
        <v>3</v>
      </c>
      <c r="L58" s="87"/>
      <c r="M58" s="61">
        <v>3</v>
      </c>
      <c r="N58" s="61"/>
      <c r="O58" s="62">
        <f t="shared" si="10"/>
        <v>71</v>
      </c>
      <c r="P58" s="62">
        <f t="shared" si="11"/>
        <v>71</v>
      </c>
      <c r="Q58" s="61">
        <v>50</v>
      </c>
      <c r="R58" s="61"/>
      <c r="S58" s="90">
        <v>1</v>
      </c>
    </row>
    <row r="59" spans="1:19">
      <c r="A59" s="22">
        <v>287</v>
      </c>
      <c r="B59" s="32" t="s">
        <v>231</v>
      </c>
      <c r="C59" s="33" t="s">
        <v>275</v>
      </c>
      <c r="D59" s="36" t="s">
        <v>35</v>
      </c>
      <c r="E59" s="5" t="s">
        <v>10</v>
      </c>
      <c r="F59" s="61"/>
      <c r="G59" s="61"/>
      <c r="H59" s="89"/>
      <c r="I59" s="89"/>
      <c r="J59" s="89"/>
      <c r="K59" s="87"/>
      <c r="L59" s="87"/>
      <c r="M59" s="61"/>
      <c r="N59" s="61"/>
      <c r="O59" s="62">
        <f t="shared" si="10"/>
        <v>0</v>
      </c>
      <c r="P59" s="62">
        <f t="shared" si="11"/>
        <v>0</v>
      </c>
      <c r="Q59" s="61">
        <v>43</v>
      </c>
      <c r="R59" s="61"/>
      <c r="S59" s="63"/>
    </row>
    <row r="60" spans="1:19">
      <c r="A60" s="22">
        <v>288</v>
      </c>
      <c r="B60" s="32" t="s">
        <v>232</v>
      </c>
      <c r="C60" s="33" t="s">
        <v>275</v>
      </c>
      <c r="D60" s="36" t="s">
        <v>27</v>
      </c>
      <c r="E60" s="5" t="s">
        <v>10</v>
      </c>
      <c r="F60" s="61"/>
      <c r="G60" s="61"/>
      <c r="H60" s="61"/>
      <c r="I60" s="61"/>
      <c r="J60" s="61"/>
      <c r="K60" s="61"/>
      <c r="L60" s="61"/>
      <c r="M60" s="61"/>
      <c r="N60" s="61"/>
      <c r="O60" s="62">
        <f t="shared" si="10"/>
        <v>0</v>
      </c>
      <c r="P60" s="62">
        <f t="shared" si="11"/>
        <v>0</v>
      </c>
      <c r="Q60" s="61">
        <v>49</v>
      </c>
      <c r="R60" s="61"/>
      <c r="S60" s="63"/>
    </row>
    <row r="61" spans="1:19">
      <c r="A61" s="22">
        <v>295</v>
      </c>
      <c r="B61" s="29" t="s">
        <v>351</v>
      </c>
      <c r="C61" s="101" t="s">
        <v>201</v>
      </c>
      <c r="D61" s="102"/>
      <c r="E61" s="103"/>
      <c r="F61" s="64"/>
      <c r="G61" s="64"/>
      <c r="H61" s="64"/>
      <c r="I61" s="64"/>
      <c r="J61" s="64"/>
      <c r="K61" s="64"/>
      <c r="L61" s="64"/>
      <c r="M61" s="64"/>
      <c r="N61" s="64"/>
      <c r="O61" s="62"/>
      <c r="P61" s="62"/>
      <c r="Q61" s="64"/>
      <c r="R61" s="64"/>
      <c r="S61" s="65"/>
    </row>
    <row r="62" spans="1:19" ht="25.5">
      <c r="A62" s="21">
        <v>296</v>
      </c>
      <c r="B62" s="32" t="s">
        <v>352</v>
      </c>
      <c r="C62" s="38" t="s">
        <v>356</v>
      </c>
      <c r="D62" s="39" t="s">
        <v>33</v>
      </c>
      <c r="E62" s="5" t="s">
        <v>10</v>
      </c>
      <c r="F62" s="61"/>
      <c r="G62" s="61"/>
      <c r="H62" s="61"/>
      <c r="I62" s="61"/>
      <c r="J62" s="61"/>
      <c r="K62" s="61"/>
      <c r="L62" s="61"/>
      <c r="M62" s="61"/>
      <c r="N62" s="61"/>
      <c r="O62" s="62">
        <f t="shared" si="10"/>
        <v>0</v>
      </c>
      <c r="P62" s="62">
        <f t="shared" si="11"/>
        <v>0</v>
      </c>
      <c r="Q62" s="61"/>
      <c r="R62" s="61"/>
      <c r="S62" s="63"/>
    </row>
    <row r="63" spans="1:19" ht="25.5">
      <c r="A63" s="22">
        <v>297</v>
      </c>
      <c r="B63" s="32" t="s">
        <v>353</v>
      </c>
      <c r="C63" s="38" t="s">
        <v>356</v>
      </c>
      <c r="D63" s="39" t="s">
        <v>34</v>
      </c>
      <c r="E63" s="5" t="s">
        <v>10</v>
      </c>
      <c r="F63" s="61"/>
      <c r="G63" s="61"/>
      <c r="H63" s="61"/>
      <c r="I63" s="61"/>
      <c r="J63" s="61"/>
      <c r="K63" s="61"/>
      <c r="L63" s="61"/>
      <c r="M63" s="61"/>
      <c r="N63" s="61"/>
      <c r="O63" s="62">
        <f t="shared" si="10"/>
        <v>0</v>
      </c>
      <c r="P63" s="62">
        <f t="shared" si="11"/>
        <v>0</v>
      </c>
      <c r="Q63" s="61"/>
      <c r="R63" s="61"/>
      <c r="S63" s="63"/>
    </row>
    <row r="64" spans="1:19" ht="25.5">
      <c r="A64" s="22">
        <v>298</v>
      </c>
      <c r="B64" s="32" t="s">
        <v>354</v>
      </c>
      <c r="C64" s="38" t="s">
        <v>356</v>
      </c>
      <c r="D64" s="39" t="s">
        <v>35</v>
      </c>
      <c r="E64" s="5" t="s">
        <v>10</v>
      </c>
      <c r="F64" s="61"/>
      <c r="G64" s="61"/>
      <c r="H64" s="61"/>
      <c r="I64" s="61"/>
      <c r="J64" s="61"/>
      <c r="K64" s="61"/>
      <c r="L64" s="61"/>
      <c r="M64" s="61"/>
      <c r="N64" s="61"/>
      <c r="O64" s="62">
        <f t="shared" si="10"/>
        <v>0</v>
      </c>
      <c r="P64" s="62">
        <f t="shared" si="11"/>
        <v>0</v>
      </c>
      <c r="Q64" s="61"/>
      <c r="R64" s="61"/>
      <c r="S64" s="63"/>
    </row>
    <row r="65" spans="1:25" ht="25.5">
      <c r="A65" s="21">
        <v>299</v>
      </c>
      <c r="B65" s="32" t="s">
        <v>355</v>
      </c>
      <c r="C65" s="38" t="s">
        <v>356</v>
      </c>
      <c r="D65" s="39" t="s">
        <v>27</v>
      </c>
      <c r="E65" s="5" t="s">
        <v>10</v>
      </c>
      <c r="F65" s="61"/>
      <c r="G65" s="61"/>
      <c r="H65" s="61"/>
      <c r="I65" s="61"/>
      <c r="J65" s="61"/>
      <c r="K65" s="61"/>
      <c r="L65" s="61"/>
      <c r="M65" s="61"/>
      <c r="N65" s="61"/>
      <c r="O65" s="62">
        <f t="shared" si="10"/>
        <v>0</v>
      </c>
      <c r="P65" s="62">
        <f t="shared" si="11"/>
        <v>0</v>
      </c>
      <c r="Q65" s="61"/>
      <c r="R65" s="61"/>
      <c r="S65" s="63"/>
    </row>
    <row r="66" spans="1:25">
      <c r="A66" s="22">
        <v>300</v>
      </c>
      <c r="B66" s="30" t="s">
        <v>410</v>
      </c>
      <c r="C66" s="104" t="s">
        <v>88</v>
      </c>
      <c r="D66" s="105"/>
      <c r="E66" s="106"/>
      <c r="F66" s="64"/>
      <c r="G66" s="64"/>
      <c r="H66" s="64"/>
      <c r="I66" s="64"/>
      <c r="J66" s="64"/>
      <c r="K66" s="64"/>
      <c r="L66" s="64"/>
      <c r="M66" s="64"/>
      <c r="N66" s="64"/>
      <c r="O66" s="62"/>
      <c r="P66" s="62"/>
      <c r="Q66" s="64"/>
      <c r="R66" s="64"/>
      <c r="S66" s="65"/>
    </row>
    <row r="67" spans="1:25" ht="27" customHeight="1">
      <c r="A67" s="22">
        <v>320</v>
      </c>
      <c r="B67" s="40" t="s">
        <v>233</v>
      </c>
      <c r="C67" s="38" t="s">
        <v>276</v>
      </c>
      <c r="D67" s="39" t="s">
        <v>34</v>
      </c>
      <c r="E67" s="10" t="s">
        <v>10</v>
      </c>
      <c r="F67" s="61"/>
      <c r="G67" s="61"/>
      <c r="H67" s="61"/>
      <c r="I67" s="61"/>
      <c r="J67" s="89">
        <v>58</v>
      </c>
      <c r="K67" s="61"/>
      <c r="L67" s="61"/>
      <c r="M67" s="61"/>
      <c r="N67" s="61"/>
      <c r="O67" s="62">
        <f t="shared" si="10"/>
        <v>58</v>
      </c>
      <c r="P67" s="62">
        <f t="shared" si="11"/>
        <v>58</v>
      </c>
      <c r="Q67" s="61">
        <v>50</v>
      </c>
      <c r="R67" s="61"/>
      <c r="S67" s="90">
        <v>1</v>
      </c>
    </row>
    <row r="68" spans="1:25" ht="27.75" customHeight="1">
      <c r="A68" s="21">
        <v>321</v>
      </c>
      <c r="B68" s="40" t="s">
        <v>234</v>
      </c>
      <c r="C68" s="38" t="s">
        <v>276</v>
      </c>
      <c r="D68" s="39" t="s">
        <v>35</v>
      </c>
      <c r="E68" s="10" t="s">
        <v>10</v>
      </c>
      <c r="F68" s="61"/>
      <c r="G68" s="61"/>
      <c r="H68" s="61"/>
      <c r="I68" s="61"/>
      <c r="J68" s="89">
        <v>58</v>
      </c>
      <c r="K68" s="61"/>
      <c r="L68" s="61"/>
      <c r="M68" s="61"/>
      <c r="N68" s="61"/>
      <c r="O68" s="62">
        <f t="shared" si="10"/>
        <v>58</v>
      </c>
      <c r="P68" s="62">
        <f t="shared" si="11"/>
        <v>58</v>
      </c>
      <c r="Q68" s="61">
        <v>43</v>
      </c>
      <c r="R68" s="61"/>
      <c r="S68" s="90">
        <v>1</v>
      </c>
    </row>
    <row r="69" spans="1:25" ht="51" customHeight="1">
      <c r="A69" s="22">
        <v>322</v>
      </c>
      <c r="B69" s="40" t="s">
        <v>235</v>
      </c>
      <c r="C69" s="38" t="s">
        <v>276</v>
      </c>
      <c r="D69" s="39" t="s">
        <v>27</v>
      </c>
      <c r="E69" s="10" t="s">
        <v>10</v>
      </c>
      <c r="F69" s="61"/>
      <c r="G69" s="61"/>
      <c r="H69" s="61"/>
      <c r="I69" s="61"/>
      <c r="J69" s="89">
        <v>58</v>
      </c>
      <c r="K69" s="61"/>
      <c r="L69" s="61"/>
      <c r="M69" s="61"/>
      <c r="N69" s="61"/>
      <c r="O69" s="62">
        <f t="shared" si="10"/>
        <v>58</v>
      </c>
      <c r="P69" s="62">
        <f t="shared" si="11"/>
        <v>58</v>
      </c>
      <c r="Q69" s="61">
        <v>49</v>
      </c>
      <c r="R69" s="61"/>
      <c r="S69" s="90">
        <v>1</v>
      </c>
    </row>
    <row r="70" spans="1:25" ht="25.5" customHeight="1">
      <c r="A70" s="83">
        <v>325</v>
      </c>
      <c r="B70" s="41"/>
      <c r="C70" s="116" t="s">
        <v>162</v>
      </c>
      <c r="D70" s="117"/>
      <c r="E70" s="118"/>
      <c r="F70" s="66">
        <f t="shared" ref="F70:N70" si="12">SUM(F41:F69)</f>
        <v>0</v>
      </c>
      <c r="G70" s="66">
        <f t="shared" si="12"/>
        <v>0</v>
      </c>
      <c r="H70" s="66">
        <f t="shared" si="12"/>
        <v>69</v>
      </c>
      <c r="I70" s="66">
        <f t="shared" si="12"/>
        <v>0</v>
      </c>
      <c r="J70" s="66">
        <f t="shared" si="12"/>
        <v>604</v>
      </c>
      <c r="K70" s="66">
        <f t="shared" si="12"/>
        <v>171</v>
      </c>
      <c r="L70" s="66">
        <f t="shared" si="12"/>
        <v>173</v>
      </c>
      <c r="M70" s="66">
        <f t="shared" si="12"/>
        <v>5</v>
      </c>
      <c r="N70" s="66">
        <f t="shared" si="12"/>
        <v>0</v>
      </c>
      <c r="O70" s="66">
        <f>SUM(F70+G70+H70+I70+J70+K70+L70+M70+N70)</f>
        <v>1022</v>
      </c>
      <c r="P70" s="66">
        <f>SUM(G70+H70+I70+J70+K70+L70+M70+N70)</f>
        <v>1022</v>
      </c>
      <c r="Q70" s="66"/>
      <c r="R70" s="66">
        <f>SUM(R41:R69)</f>
        <v>0</v>
      </c>
      <c r="S70" s="67">
        <v>1</v>
      </c>
      <c r="U70" s="145"/>
      <c r="V70" s="145"/>
      <c r="W70" s="145"/>
      <c r="X70" s="145"/>
      <c r="Y70" s="145"/>
    </row>
    <row r="71" spans="1:25" ht="24.75" customHeight="1">
      <c r="A71" s="84">
        <v>326</v>
      </c>
      <c r="B71" s="41"/>
      <c r="C71" s="119" t="s">
        <v>163</v>
      </c>
      <c r="D71" s="120"/>
      <c r="E71" s="121"/>
      <c r="F71" s="25">
        <f t="shared" ref="F71:N71" si="13">SUM(F38+F70)</f>
        <v>0</v>
      </c>
      <c r="G71" s="25">
        <f t="shared" si="13"/>
        <v>0</v>
      </c>
      <c r="H71" s="25">
        <f t="shared" si="13"/>
        <v>144</v>
      </c>
      <c r="I71" s="25">
        <f t="shared" si="13"/>
        <v>135</v>
      </c>
      <c r="J71" s="25">
        <f t="shared" si="13"/>
        <v>1039</v>
      </c>
      <c r="K71" s="25">
        <f t="shared" si="13"/>
        <v>485</v>
      </c>
      <c r="L71" s="25">
        <f t="shared" si="13"/>
        <v>453</v>
      </c>
      <c r="M71" s="25">
        <f t="shared" si="13"/>
        <v>63</v>
      </c>
      <c r="N71" s="25">
        <f t="shared" si="13"/>
        <v>0</v>
      </c>
      <c r="O71" s="25">
        <f>SUM(F71+G71+H71+I71+J71+K71+L71+M71+N71)</f>
        <v>2319</v>
      </c>
      <c r="P71" s="25">
        <f>SUM(G71+H71+I71+J71+K71+L71+M71+N71)</f>
        <v>2319</v>
      </c>
      <c r="Q71" s="25"/>
      <c r="R71" s="25">
        <f>SUM(R38+R70)</f>
        <v>0</v>
      </c>
      <c r="S71" s="68">
        <f>ABS(S38+S70)/2</f>
        <v>1</v>
      </c>
    </row>
    <row r="72" spans="1:25" ht="20.25" customHeight="1">
      <c r="A72" s="22">
        <v>327</v>
      </c>
      <c r="B72" s="42"/>
      <c r="C72" s="98" t="s">
        <v>421</v>
      </c>
      <c r="D72" s="99"/>
      <c r="E72" s="100"/>
      <c r="F72" s="64"/>
      <c r="G72" s="64"/>
      <c r="H72" s="64"/>
      <c r="I72" s="64"/>
      <c r="J72" s="64"/>
      <c r="K72" s="64"/>
      <c r="L72" s="64"/>
      <c r="M72" s="64"/>
      <c r="N72" s="64"/>
      <c r="O72" s="62"/>
      <c r="P72" s="62"/>
      <c r="Q72" s="64"/>
      <c r="R72" s="64"/>
      <c r="S72" s="62"/>
    </row>
    <row r="73" spans="1:25" ht="20.25" customHeight="1">
      <c r="A73" s="22">
        <v>328</v>
      </c>
      <c r="B73" s="29" t="s">
        <v>45</v>
      </c>
      <c r="C73" s="101" t="s">
        <v>208</v>
      </c>
      <c r="D73" s="102"/>
      <c r="E73" s="103"/>
      <c r="F73" s="64"/>
      <c r="G73" s="64"/>
      <c r="H73" s="64"/>
      <c r="I73" s="64"/>
      <c r="J73" s="64"/>
      <c r="K73" s="64"/>
      <c r="L73" s="64"/>
      <c r="M73" s="64"/>
      <c r="N73" s="64"/>
      <c r="O73" s="62"/>
      <c r="P73" s="62"/>
      <c r="Q73" s="64"/>
      <c r="R73" s="64"/>
      <c r="S73" s="62"/>
    </row>
    <row r="74" spans="1:25" ht="20.25" customHeight="1">
      <c r="A74" s="21">
        <v>329</v>
      </c>
      <c r="B74" s="30" t="s">
        <v>44</v>
      </c>
      <c r="C74" s="104" t="s">
        <v>7</v>
      </c>
      <c r="D74" s="105"/>
      <c r="E74" s="106"/>
      <c r="F74" s="64"/>
      <c r="G74" s="64"/>
      <c r="H74" s="64"/>
      <c r="I74" s="64"/>
      <c r="J74" s="64"/>
      <c r="K74" s="64"/>
      <c r="L74" s="64"/>
      <c r="M74" s="64"/>
      <c r="N74" s="64"/>
      <c r="O74" s="62"/>
      <c r="P74" s="62"/>
      <c r="Q74" s="64"/>
      <c r="R74" s="64"/>
      <c r="S74" s="62"/>
    </row>
    <row r="75" spans="1:25" ht="25.5">
      <c r="A75" s="22">
        <v>340</v>
      </c>
      <c r="B75" s="32" t="s">
        <v>52</v>
      </c>
      <c r="C75" s="33" t="s">
        <v>277</v>
      </c>
      <c r="D75" s="36" t="s">
        <v>47</v>
      </c>
      <c r="E75" s="5" t="s">
        <v>10</v>
      </c>
      <c r="F75" s="61"/>
      <c r="G75" s="61"/>
      <c r="H75" s="61"/>
      <c r="I75" s="61"/>
      <c r="J75" s="61"/>
      <c r="K75" s="61"/>
      <c r="L75" s="61"/>
      <c r="M75" s="61">
        <v>58</v>
      </c>
      <c r="N75" s="61"/>
      <c r="O75" s="62">
        <f t="shared" ref="O75:O91" si="14">SUM(F75+G75+H75+I75+J75+K75+L75+M75+N75)</f>
        <v>58</v>
      </c>
      <c r="P75" s="62">
        <f t="shared" ref="P75:P91" si="15">SUM(G75+H75+I75+J75+K75+L75+M75+N75)</f>
        <v>58</v>
      </c>
      <c r="Q75" s="61">
        <v>49</v>
      </c>
      <c r="R75" s="61"/>
      <c r="S75" s="63">
        <v>1</v>
      </c>
    </row>
    <row r="76" spans="1:25" ht="25.5">
      <c r="A76" s="21">
        <v>341</v>
      </c>
      <c r="B76" s="32" t="s">
        <v>53</v>
      </c>
      <c r="C76" s="33" t="s">
        <v>278</v>
      </c>
      <c r="D76" s="36" t="s">
        <v>48</v>
      </c>
      <c r="E76" s="5" t="s">
        <v>10</v>
      </c>
      <c r="F76" s="61"/>
      <c r="G76" s="61"/>
      <c r="H76" s="61"/>
      <c r="I76" s="61"/>
      <c r="J76" s="61"/>
      <c r="K76" s="61"/>
      <c r="L76" s="61"/>
      <c r="M76" s="61">
        <v>55</v>
      </c>
      <c r="N76" s="61"/>
      <c r="O76" s="62">
        <f t="shared" si="14"/>
        <v>55</v>
      </c>
      <c r="P76" s="62">
        <f t="shared" si="15"/>
        <v>55</v>
      </c>
      <c r="Q76" s="61">
        <v>52</v>
      </c>
      <c r="R76" s="61"/>
      <c r="S76" s="63"/>
    </row>
    <row r="77" spans="1:25" ht="25.5">
      <c r="A77" s="22">
        <v>342</v>
      </c>
      <c r="B77" s="32" t="s">
        <v>54</v>
      </c>
      <c r="C77" s="33" t="s">
        <v>279</v>
      </c>
      <c r="D77" s="36" t="s">
        <v>49</v>
      </c>
      <c r="E77" s="5" t="s">
        <v>10</v>
      </c>
      <c r="F77" s="61"/>
      <c r="G77" s="61"/>
      <c r="H77" s="61"/>
      <c r="I77" s="61"/>
      <c r="J77" s="61"/>
      <c r="K77" s="61"/>
      <c r="L77" s="61"/>
      <c r="M77" s="61"/>
      <c r="N77" s="61"/>
      <c r="O77" s="62">
        <f t="shared" si="14"/>
        <v>0</v>
      </c>
      <c r="P77" s="62">
        <f t="shared" si="15"/>
        <v>0</v>
      </c>
      <c r="Q77" s="61"/>
      <c r="R77" s="61"/>
      <c r="S77" s="63"/>
    </row>
    <row r="78" spans="1:25" ht="25.5">
      <c r="A78" s="21">
        <v>346</v>
      </c>
      <c r="B78" s="32" t="s">
        <v>56</v>
      </c>
      <c r="C78" s="33" t="s">
        <v>280</v>
      </c>
      <c r="D78" s="36" t="s">
        <v>48</v>
      </c>
      <c r="E78" s="5" t="s">
        <v>8</v>
      </c>
      <c r="F78" s="61"/>
      <c r="G78" s="61"/>
      <c r="H78" s="61"/>
      <c r="I78" s="89">
        <v>27</v>
      </c>
      <c r="J78" s="89">
        <v>5</v>
      </c>
      <c r="K78" s="87"/>
      <c r="L78" s="87"/>
      <c r="M78" s="61"/>
      <c r="N78" s="61"/>
      <c r="O78" s="62">
        <f t="shared" si="14"/>
        <v>32</v>
      </c>
      <c r="P78" s="62">
        <f t="shared" si="15"/>
        <v>32</v>
      </c>
      <c r="Q78" s="61">
        <v>0</v>
      </c>
      <c r="R78" s="61"/>
      <c r="S78" s="63">
        <v>1</v>
      </c>
    </row>
    <row r="79" spans="1:25" ht="25.5">
      <c r="A79" s="22">
        <v>347</v>
      </c>
      <c r="B79" s="32" t="s">
        <v>57</v>
      </c>
      <c r="C79" s="33" t="s">
        <v>280</v>
      </c>
      <c r="D79" s="36" t="s">
        <v>49</v>
      </c>
      <c r="E79" s="5" t="s">
        <v>8</v>
      </c>
      <c r="F79" s="61"/>
      <c r="G79" s="61"/>
      <c r="H79" s="61"/>
      <c r="I79" s="89"/>
      <c r="J79" s="89">
        <v>30</v>
      </c>
      <c r="K79" s="87"/>
      <c r="L79" s="87"/>
      <c r="M79" s="61"/>
      <c r="N79" s="61"/>
      <c r="O79" s="62">
        <f t="shared" si="14"/>
        <v>30</v>
      </c>
      <c r="P79" s="62">
        <f t="shared" si="15"/>
        <v>30</v>
      </c>
      <c r="Q79" s="61">
        <v>24</v>
      </c>
      <c r="R79" s="61"/>
      <c r="S79" s="63">
        <v>1</v>
      </c>
    </row>
    <row r="80" spans="1:25" ht="25.5">
      <c r="A80" s="22">
        <v>348</v>
      </c>
      <c r="B80" s="32" t="s">
        <v>172</v>
      </c>
      <c r="C80" s="33" t="s">
        <v>280</v>
      </c>
      <c r="D80" s="36" t="s">
        <v>50</v>
      </c>
      <c r="E80" s="5" t="s">
        <v>8</v>
      </c>
      <c r="F80" s="61"/>
      <c r="G80" s="61"/>
      <c r="H80" s="61"/>
      <c r="I80" s="89"/>
      <c r="J80" s="89">
        <v>30</v>
      </c>
      <c r="K80" s="87"/>
      <c r="L80" s="87"/>
      <c r="M80" s="61"/>
      <c r="N80" s="61"/>
      <c r="O80" s="62">
        <f t="shared" si="14"/>
        <v>30</v>
      </c>
      <c r="P80" s="62">
        <f t="shared" si="15"/>
        <v>30</v>
      </c>
      <c r="Q80" s="61">
        <v>23</v>
      </c>
      <c r="R80" s="61"/>
      <c r="S80" s="63">
        <v>1</v>
      </c>
    </row>
    <row r="81" spans="1:19" ht="25.5">
      <c r="A81" s="21">
        <v>349</v>
      </c>
      <c r="B81" s="32" t="s">
        <v>58</v>
      </c>
      <c r="C81" s="33" t="s">
        <v>280</v>
      </c>
      <c r="D81" s="36" t="s">
        <v>51</v>
      </c>
      <c r="E81" s="5" t="s">
        <v>8</v>
      </c>
      <c r="F81" s="61"/>
      <c r="G81" s="61"/>
      <c r="H81" s="61"/>
      <c r="I81" s="89"/>
      <c r="J81" s="89">
        <v>28</v>
      </c>
      <c r="K81" s="87"/>
      <c r="L81" s="87">
        <v>2</v>
      </c>
      <c r="M81" s="61"/>
      <c r="N81" s="61"/>
      <c r="O81" s="62">
        <f t="shared" si="14"/>
        <v>30</v>
      </c>
      <c r="P81" s="62">
        <f t="shared" si="15"/>
        <v>30</v>
      </c>
      <c r="Q81" s="61">
        <v>27</v>
      </c>
      <c r="R81" s="61"/>
      <c r="S81" s="63">
        <v>1</v>
      </c>
    </row>
    <row r="82" spans="1:19">
      <c r="A82" s="22">
        <v>360</v>
      </c>
      <c r="B82" s="30" t="s">
        <v>59</v>
      </c>
      <c r="C82" s="104" t="s">
        <v>60</v>
      </c>
      <c r="D82" s="105"/>
      <c r="E82" s="106"/>
      <c r="F82" s="64"/>
      <c r="G82" s="64"/>
      <c r="H82" s="64"/>
      <c r="I82" s="64"/>
      <c r="J82" s="64"/>
      <c r="K82" s="64"/>
      <c r="L82" s="64"/>
      <c r="M82" s="64"/>
      <c r="N82" s="64"/>
      <c r="O82" s="62"/>
      <c r="P82" s="62"/>
      <c r="Q82" s="64"/>
      <c r="R82" s="64"/>
      <c r="S82" s="65"/>
    </row>
    <row r="83" spans="1:19" ht="25.5">
      <c r="A83" s="21">
        <v>366</v>
      </c>
      <c r="B83" s="32" t="s">
        <v>61</v>
      </c>
      <c r="C83" s="33" t="s">
        <v>281</v>
      </c>
      <c r="D83" s="36" t="s">
        <v>47</v>
      </c>
      <c r="E83" s="5" t="s">
        <v>10</v>
      </c>
      <c r="F83" s="61"/>
      <c r="G83" s="61"/>
      <c r="H83" s="61"/>
      <c r="I83" s="89"/>
      <c r="J83" s="89"/>
      <c r="K83" s="87"/>
      <c r="L83" s="87">
        <v>3</v>
      </c>
      <c r="M83" s="61">
        <v>58</v>
      </c>
      <c r="N83" s="61"/>
      <c r="O83" s="62">
        <f t="shared" si="14"/>
        <v>61</v>
      </c>
      <c r="P83" s="62">
        <f t="shared" si="15"/>
        <v>61</v>
      </c>
      <c r="Q83" s="61">
        <v>49</v>
      </c>
      <c r="R83" s="61"/>
      <c r="S83" s="63">
        <v>1</v>
      </c>
    </row>
    <row r="84" spans="1:19" ht="25.5">
      <c r="A84" s="22">
        <v>367</v>
      </c>
      <c r="B84" s="32" t="s">
        <v>62</v>
      </c>
      <c r="C84" s="33" t="s">
        <v>282</v>
      </c>
      <c r="D84" s="36" t="s">
        <v>48</v>
      </c>
      <c r="E84" s="5" t="s">
        <v>10</v>
      </c>
      <c r="F84" s="61"/>
      <c r="G84" s="61"/>
      <c r="H84" s="61"/>
      <c r="I84" s="89">
        <v>54</v>
      </c>
      <c r="J84" s="89">
        <v>5</v>
      </c>
      <c r="K84" s="87"/>
      <c r="L84" s="87"/>
      <c r="M84" s="61">
        <v>55</v>
      </c>
      <c r="N84" s="61"/>
      <c r="O84" s="62">
        <f t="shared" si="14"/>
        <v>114</v>
      </c>
      <c r="P84" s="62">
        <f t="shared" si="15"/>
        <v>114</v>
      </c>
      <c r="Q84" s="61">
        <v>52</v>
      </c>
      <c r="R84" s="61"/>
      <c r="S84" s="63">
        <v>1</v>
      </c>
    </row>
    <row r="85" spans="1:19" ht="25.5">
      <c r="A85" s="22">
        <v>368</v>
      </c>
      <c r="B85" s="32" t="s">
        <v>63</v>
      </c>
      <c r="C85" s="33" t="s">
        <v>281</v>
      </c>
      <c r="D85" s="36" t="s">
        <v>49</v>
      </c>
      <c r="E85" s="5" t="s">
        <v>10</v>
      </c>
      <c r="F85" s="61"/>
      <c r="G85" s="61"/>
      <c r="H85" s="61"/>
      <c r="I85" s="89">
        <v>38</v>
      </c>
      <c r="J85" s="89">
        <v>15</v>
      </c>
      <c r="K85" s="87">
        <v>5</v>
      </c>
      <c r="L85" s="87"/>
      <c r="M85" s="61"/>
      <c r="N85" s="61"/>
      <c r="O85" s="62">
        <f t="shared" si="14"/>
        <v>58</v>
      </c>
      <c r="P85" s="62">
        <f t="shared" si="15"/>
        <v>58</v>
      </c>
      <c r="Q85" s="61">
        <v>44</v>
      </c>
      <c r="R85" s="61"/>
      <c r="S85" s="63">
        <v>1</v>
      </c>
    </row>
    <row r="86" spans="1:19" ht="25.5">
      <c r="A86" s="21">
        <v>369</v>
      </c>
      <c r="B86" s="32" t="s">
        <v>64</v>
      </c>
      <c r="C86" s="33" t="s">
        <v>281</v>
      </c>
      <c r="D86" s="36" t="s">
        <v>50</v>
      </c>
      <c r="E86" s="5" t="s">
        <v>10</v>
      </c>
      <c r="F86" s="61"/>
      <c r="G86" s="61"/>
      <c r="H86" s="61"/>
      <c r="I86" s="89">
        <v>50</v>
      </c>
      <c r="J86" s="89"/>
      <c r="K86" s="87"/>
      <c r="L86" s="87">
        <v>8</v>
      </c>
      <c r="M86" s="61"/>
      <c r="N86" s="61"/>
      <c r="O86" s="62">
        <f t="shared" si="14"/>
        <v>58</v>
      </c>
      <c r="P86" s="62">
        <f t="shared" si="15"/>
        <v>58</v>
      </c>
      <c r="Q86" s="61">
        <v>49</v>
      </c>
      <c r="R86" s="61"/>
      <c r="S86" s="63">
        <v>1</v>
      </c>
    </row>
    <row r="87" spans="1:19" ht="25.5">
      <c r="A87" s="22">
        <v>370</v>
      </c>
      <c r="B87" s="32" t="s">
        <v>65</v>
      </c>
      <c r="C87" s="33" t="s">
        <v>283</v>
      </c>
      <c r="D87" s="36" t="s">
        <v>51</v>
      </c>
      <c r="E87" s="5" t="s">
        <v>10</v>
      </c>
      <c r="F87" s="61"/>
      <c r="G87" s="61"/>
      <c r="H87" s="61"/>
      <c r="I87" s="89">
        <v>45</v>
      </c>
      <c r="J87" s="89">
        <v>10</v>
      </c>
      <c r="K87" s="87"/>
      <c r="L87" s="87">
        <v>3</v>
      </c>
      <c r="M87" s="61"/>
      <c r="N87" s="61"/>
      <c r="O87" s="62">
        <f t="shared" si="14"/>
        <v>58</v>
      </c>
      <c r="P87" s="62">
        <f t="shared" si="15"/>
        <v>58</v>
      </c>
      <c r="Q87" s="61">
        <v>48</v>
      </c>
      <c r="R87" s="61"/>
      <c r="S87" s="63">
        <v>1</v>
      </c>
    </row>
    <row r="88" spans="1:19">
      <c r="A88" s="21">
        <v>386</v>
      </c>
      <c r="B88" s="30" t="s">
        <v>69</v>
      </c>
      <c r="C88" s="104" t="s">
        <v>22</v>
      </c>
      <c r="D88" s="105"/>
      <c r="E88" s="106"/>
      <c r="F88" s="64"/>
      <c r="G88" s="64"/>
      <c r="H88" s="64"/>
      <c r="I88" s="64"/>
      <c r="J88" s="64"/>
      <c r="K88" s="64"/>
      <c r="L88" s="64"/>
      <c r="M88" s="64"/>
      <c r="N88" s="64"/>
      <c r="O88" s="62"/>
      <c r="P88" s="62"/>
      <c r="Q88" s="64"/>
      <c r="R88" s="64"/>
      <c r="S88" s="65"/>
    </row>
    <row r="89" spans="1:19">
      <c r="A89" s="22">
        <v>387</v>
      </c>
      <c r="B89" s="43"/>
      <c r="C89" s="110" t="s">
        <v>23</v>
      </c>
      <c r="D89" s="111"/>
      <c r="E89" s="112"/>
      <c r="F89" s="61"/>
      <c r="G89" s="61"/>
      <c r="H89" s="61"/>
      <c r="I89" s="61"/>
      <c r="J89" s="61"/>
      <c r="K89" s="61"/>
      <c r="L89" s="61"/>
      <c r="M89" s="61"/>
      <c r="N89" s="61"/>
      <c r="O89" s="62"/>
      <c r="P89" s="62"/>
      <c r="Q89" s="61"/>
      <c r="R89" s="61"/>
      <c r="S89" s="63"/>
    </row>
    <row r="90" spans="1:19" ht="25.5">
      <c r="A90" s="22">
        <v>393</v>
      </c>
      <c r="B90" s="32" t="s">
        <v>236</v>
      </c>
      <c r="C90" s="44" t="s">
        <v>284</v>
      </c>
      <c r="D90" s="36" t="s">
        <v>47</v>
      </c>
      <c r="E90" s="5" t="s">
        <v>10</v>
      </c>
      <c r="F90" s="61"/>
      <c r="G90" s="61"/>
      <c r="H90" s="61"/>
      <c r="I90" s="89">
        <v>55</v>
      </c>
      <c r="J90" s="89"/>
      <c r="K90" s="87"/>
      <c r="L90" s="87"/>
      <c r="M90" s="61"/>
      <c r="N90" s="61"/>
      <c r="O90" s="62">
        <f t="shared" si="14"/>
        <v>55</v>
      </c>
      <c r="P90" s="62">
        <f t="shared" si="15"/>
        <v>55</v>
      </c>
      <c r="Q90" s="61">
        <v>24</v>
      </c>
      <c r="R90" s="61"/>
      <c r="S90" s="63">
        <v>1</v>
      </c>
    </row>
    <row r="91" spans="1:19" ht="25.5">
      <c r="A91" s="21">
        <v>394</v>
      </c>
      <c r="B91" s="32" t="s">
        <v>237</v>
      </c>
      <c r="C91" s="44" t="s">
        <v>284</v>
      </c>
      <c r="D91" s="36" t="s">
        <v>48</v>
      </c>
      <c r="E91" s="5" t="s">
        <v>10</v>
      </c>
      <c r="F91" s="61"/>
      <c r="G91" s="61"/>
      <c r="H91" s="61"/>
      <c r="I91" s="89"/>
      <c r="J91" s="89">
        <v>30</v>
      </c>
      <c r="K91" s="87"/>
      <c r="L91" s="87"/>
      <c r="M91" s="61"/>
      <c r="N91" s="61"/>
      <c r="O91" s="62">
        <f t="shared" si="14"/>
        <v>30</v>
      </c>
      <c r="P91" s="62">
        <f t="shared" si="15"/>
        <v>30</v>
      </c>
      <c r="Q91" s="61">
        <v>25</v>
      </c>
      <c r="R91" s="61"/>
      <c r="S91" s="63">
        <v>1</v>
      </c>
    </row>
    <row r="92" spans="1:19" ht="25.5">
      <c r="A92" s="22">
        <v>395</v>
      </c>
      <c r="B92" s="32" t="s">
        <v>238</v>
      </c>
      <c r="C92" s="44" t="s">
        <v>284</v>
      </c>
      <c r="D92" s="36" t="s">
        <v>49</v>
      </c>
      <c r="E92" s="5" t="s">
        <v>10</v>
      </c>
      <c r="F92" s="61"/>
      <c r="G92" s="61"/>
      <c r="H92" s="61"/>
      <c r="I92" s="89"/>
      <c r="J92" s="89"/>
      <c r="K92" s="87">
        <v>30</v>
      </c>
      <c r="L92" s="87"/>
      <c r="M92" s="61"/>
      <c r="N92" s="61"/>
      <c r="O92" s="62">
        <f t="shared" ref="O92:O102" si="16">SUM(F92+G92+H92+I92+J92+K92+L92+M92+N92)</f>
        <v>30</v>
      </c>
      <c r="P92" s="62">
        <f t="shared" ref="P92:P102" si="17">SUM(G92+H92+I92+J92+K92+L92+M92+N92)</f>
        <v>30</v>
      </c>
      <c r="Q92" s="61">
        <v>25</v>
      </c>
      <c r="R92" s="61"/>
      <c r="S92" s="63">
        <v>1</v>
      </c>
    </row>
    <row r="93" spans="1:19" ht="25.5">
      <c r="A93" s="21">
        <v>396</v>
      </c>
      <c r="B93" s="32" t="s">
        <v>239</v>
      </c>
      <c r="C93" s="44" t="s">
        <v>284</v>
      </c>
      <c r="D93" s="36" t="s">
        <v>50</v>
      </c>
      <c r="E93" s="5" t="s">
        <v>10</v>
      </c>
      <c r="F93" s="61"/>
      <c r="G93" s="61"/>
      <c r="H93" s="61"/>
      <c r="I93" s="89"/>
      <c r="J93" s="89"/>
      <c r="K93" s="87">
        <v>30</v>
      </c>
      <c r="L93" s="87"/>
      <c r="M93" s="61"/>
      <c r="N93" s="61"/>
      <c r="O93" s="62">
        <f t="shared" si="16"/>
        <v>30</v>
      </c>
      <c r="P93" s="62">
        <f t="shared" si="17"/>
        <v>30</v>
      </c>
      <c r="Q93" s="61">
        <v>23</v>
      </c>
      <c r="R93" s="61"/>
      <c r="S93" s="63">
        <v>1</v>
      </c>
    </row>
    <row r="94" spans="1:19" ht="25.5">
      <c r="A94" s="22">
        <v>397</v>
      </c>
      <c r="B94" s="32" t="s">
        <v>240</v>
      </c>
      <c r="C94" s="44" t="s">
        <v>284</v>
      </c>
      <c r="D94" s="36" t="s">
        <v>51</v>
      </c>
      <c r="E94" s="5" t="s">
        <v>10</v>
      </c>
      <c r="F94" s="61"/>
      <c r="G94" s="61"/>
      <c r="H94" s="61"/>
      <c r="I94" s="89"/>
      <c r="J94" s="89"/>
      <c r="K94" s="87"/>
      <c r="L94" s="87">
        <v>30</v>
      </c>
      <c r="M94" s="61"/>
      <c r="N94" s="61"/>
      <c r="O94" s="62">
        <f t="shared" si="16"/>
        <v>30</v>
      </c>
      <c r="P94" s="62">
        <f t="shared" si="17"/>
        <v>30</v>
      </c>
      <c r="Q94" s="61">
        <v>23</v>
      </c>
      <c r="R94" s="61"/>
      <c r="S94" s="63">
        <v>1</v>
      </c>
    </row>
    <row r="95" spans="1:19" ht="25.5">
      <c r="A95" s="22">
        <v>403</v>
      </c>
      <c r="B95" s="32" t="s">
        <v>241</v>
      </c>
      <c r="C95" s="33" t="s">
        <v>285</v>
      </c>
      <c r="D95" s="36" t="s">
        <v>47</v>
      </c>
      <c r="E95" s="5" t="s">
        <v>10</v>
      </c>
      <c r="F95" s="61"/>
      <c r="G95" s="61"/>
      <c r="H95" s="61"/>
      <c r="I95" s="61"/>
      <c r="J95" s="89">
        <v>30</v>
      </c>
      <c r="K95" s="87"/>
      <c r="L95" s="87"/>
      <c r="M95" s="61"/>
      <c r="N95" s="61"/>
      <c r="O95" s="62">
        <f t="shared" si="16"/>
        <v>30</v>
      </c>
      <c r="P95" s="62">
        <f t="shared" si="17"/>
        <v>30</v>
      </c>
      <c r="Q95" s="61">
        <v>25</v>
      </c>
      <c r="R95" s="61"/>
      <c r="S95" s="63">
        <v>1</v>
      </c>
    </row>
    <row r="96" spans="1:19" ht="25.5">
      <c r="A96" s="21">
        <v>404</v>
      </c>
      <c r="B96" s="32" t="s">
        <v>242</v>
      </c>
      <c r="C96" s="33" t="s">
        <v>285</v>
      </c>
      <c r="D96" s="36" t="s">
        <v>48</v>
      </c>
      <c r="E96" s="5" t="s">
        <v>10</v>
      </c>
      <c r="F96" s="61"/>
      <c r="G96" s="61"/>
      <c r="H96" s="61"/>
      <c r="I96" s="61"/>
      <c r="J96" s="89">
        <v>30</v>
      </c>
      <c r="K96" s="87"/>
      <c r="L96" s="87"/>
      <c r="M96" s="61"/>
      <c r="N96" s="61"/>
      <c r="O96" s="62">
        <f t="shared" si="16"/>
        <v>30</v>
      </c>
      <c r="P96" s="62">
        <f t="shared" si="17"/>
        <v>30</v>
      </c>
      <c r="Q96" s="61">
        <v>27</v>
      </c>
      <c r="R96" s="61"/>
      <c r="S96" s="63">
        <v>1</v>
      </c>
    </row>
    <row r="97" spans="1:19" ht="25.5">
      <c r="A97" s="22">
        <v>405</v>
      </c>
      <c r="B97" s="32" t="s">
        <v>243</v>
      </c>
      <c r="C97" s="33" t="s">
        <v>285</v>
      </c>
      <c r="D97" s="36" t="s">
        <v>49</v>
      </c>
      <c r="E97" s="5" t="s">
        <v>10</v>
      </c>
      <c r="F97" s="61"/>
      <c r="G97" s="61"/>
      <c r="H97" s="61"/>
      <c r="I97" s="61"/>
      <c r="J97" s="89"/>
      <c r="K97" s="87">
        <v>30</v>
      </c>
      <c r="L97" s="87"/>
      <c r="M97" s="61"/>
      <c r="N97" s="61"/>
      <c r="O97" s="62">
        <f t="shared" si="16"/>
        <v>30</v>
      </c>
      <c r="P97" s="62">
        <f t="shared" si="17"/>
        <v>30</v>
      </c>
      <c r="Q97" s="61">
        <v>19</v>
      </c>
      <c r="R97" s="61"/>
      <c r="S97" s="63">
        <v>1</v>
      </c>
    </row>
    <row r="98" spans="1:19" ht="25.5">
      <c r="A98" s="21">
        <v>406</v>
      </c>
      <c r="B98" s="32" t="s">
        <v>244</v>
      </c>
      <c r="C98" s="33" t="s">
        <v>285</v>
      </c>
      <c r="D98" s="36" t="s">
        <v>50</v>
      </c>
      <c r="E98" s="5" t="s">
        <v>10</v>
      </c>
      <c r="F98" s="61"/>
      <c r="G98" s="61"/>
      <c r="H98" s="61"/>
      <c r="I98" s="61"/>
      <c r="J98" s="89"/>
      <c r="K98" s="87">
        <v>30</v>
      </c>
      <c r="L98" s="87"/>
      <c r="M98" s="61"/>
      <c r="N98" s="61"/>
      <c r="O98" s="62">
        <f t="shared" si="16"/>
        <v>30</v>
      </c>
      <c r="P98" s="62">
        <f t="shared" si="17"/>
        <v>30</v>
      </c>
      <c r="Q98" s="61">
        <v>26</v>
      </c>
      <c r="R98" s="61"/>
      <c r="S98" s="63">
        <v>1</v>
      </c>
    </row>
    <row r="99" spans="1:19" ht="25.5">
      <c r="A99" s="22">
        <v>407</v>
      </c>
      <c r="B99" s="32" t="s">
        <v>245</v>
      </c>
      <c r="C99" s="33" t="s">
        <v>285</v>
      </c>
      <c r="D99" s="36" t="s">
        <v>51</v>
      </c>
      <c r="E99" s="5" t="s">
        <v>10</v>
      </c>
      <c r="F99" s="61"/>
      <c r="G99" s="61"/>
      <c r="H99" s="61"/>
      <c r="I99" s="61"/>
      <c r="J99" s="89"/>
      <c r="K99" s="87"/>
      <c r="L99" s="87">
        <v>30</v>
      </c>
      <c r="M99" s="61"/>
      <c r="N99" s="61"/>
      <c r="O99" s="62">
        <f t="shared" si="16"/>
        <v>30</v>
      </c>
      <c r="P99" s="62">
        <f t="shared" si="17"/>
        <v>30</v>
      </c>
      <c r="Q99" s="61">
        <v>25</v>
      </c>
      <c r="R99" s="61"/>
      <c r="S99" s="63">
        <v>1</v>
      </c>
    </row>
    <row r="100" spans="1:19">
      <c r="A100" s="22">
        <v>433</v>
      </c>
      <c r="B100" s="32"/>
      <c r="C100" s="110" t="s">
        <v>24</v>
      </c>
      <c r="D100" s="112"/>
      <c r="E100" s="5"/>
      <c r="F100" s="61"/>
      <c r="G100" s="61"/>
      <c r="H100" s="61"/>
      <c r="I100" s="61"/>
      <c r="J100" s="61"/>
      <c r="K100" s="61"/>
      <c r="L100" s="61"/>
      <c r="M100" s="61"/>
      <c r="N100" s="61"/>
      <c r="O100" s="62"/>
      <c r="P100" s="62"/>
      <c r="Q100" s="61"/>
      <c r="R100" s="61"/>
      <c r="S100" s="63"/>
    </row>
    <row r="101" spans="1:19">
      <c r="A101" s="21">
        <v>439</v>
      </c>
      <c r="B101" s="32" t="s">
        <v>246</v>
      </c>
      <c r="C101" s="33" t="s">
        <v>286</v>
      </c>
      <c r="D101" s="36" t="s">
        <v>47</v>
      </c>
      <c r="E101" s="5" t="s">
        <v>8</v>
      </c>
      <c r="F101" s="61"/>
      <c r="G101" s="61"/>
      <c r="H101" s="61"/>
      <c r="I101" s="61"/>
      <c r="J101" s="89">
        <v>28</v>
      </c>
      <c r="K101" s="87"/>
      <c r="L101" s="87"/>
      <c r="M101" s="61"/>
      <c r="N101" s="61"/>
      <c r="O101" s="62">
        <f t="shared" si="16"/>
        <v>28</v>
      </c>
      <c r="P101" s="62">
        <f t="shared" si="17"/>
        <v>28</v>
      </c>
      <c r="Q101" s="61">
        <v>0</v>
      </c>
      <c r="R101" s="61"/>
      <c r="S101" s="63"/>
    </row>
    <row r="102" spans="1:19">
      <c r="A102" s="22">
        <v>440</v>
      </c>
      <c r="B102" s="32" t="s">
        <v>247</v>
      </c>
      <c r="C102" s="33" t="s">
        <v>287</v>
      </c>
      <c r="D102" s="36" t="s">
        <v>48</v>
      </c>
      <c r="E102" s="5" t="s">
        <v>8</v>
      </c>
      <c r="F102" s="61"/>
      <c r="G102" s="61"/>
      <c r="H102" s="61"/>
      <c r="I102" s="61"/>
      <c r="J102" s="89">
        <v>28</v>
      </c>
      <c r="K102" s="87"/>
      <c r="L102" s="87"/>
      <c r="M102" s="61"/>
      <c r="N102" s="61"/>
      <c r="O102" s="62">
        <f t="shared" si="16"/>
        <v>28</v>
      </c>
      <c r="P102" s="62">
        <f t="shared" si="17"/>
        <v>28</v>
      </c>
      <c r="Q102" s="61">
        <v>0</v>
      </c>
      <c r="R102" s="61"/>
      <c r="S102" s="63"/>
    </row>
    <row r="103" spans="1:19">
      <c r="A103" s="21">
        <v>466</v>
      </c>
      <c r="B103" s="30" t="s">
        <v>193</v>
      </c>
      <c r="C103" s="104" t="s">
        <v>67</v>
      </c>
      <c r="D103" s="105"/>
      <c r="E103" s="106"/>
      <c r="F103" s="64"/>
      <c r="G103" s="64"/>
      <c r="H103" s="64"/>
      <c r="I103" s="64"/>
      <c r="J103" s="64"/>
      <c r="K103" s="64"/>
      <c r="L103" s="64"/>
      <c r="M103" s="64"/>
      <c r="N103" s="64"/>
      <c r="O103" s="62"/>
      <c r="P103" s="62"/>
      <c r="Q103" s="64"/>
      <c r="R103" s="64"/>
      <c r="S103" s="65"/>
    </row>
    <row r="104" spans="1:19">
      <c r="A104" s="21">
        <v>484</v>
      </c>
      <c r="B104" s="32"/>
      <c r="C104" s="107" t="s">
        <v>25</v>
      </c>
      <c r="D104" s="108"/>
      <c r="E104" s="109"/>
      <c r="F104" s="61"/>
      <c r="G104" s="61"/>
      <c r="H104" s="61"/>
      <c r="I104" s="61"/>
      <c r="J104" s="61"/>
      <c r="K104" s="61"/>
      <c r="L104" s="61"/>
      <c r="M104" s="61"/>
      <c r="N104" s="61"/>
      <c r="O104" s="62"/>
      <c r="P104" s="62"/>
      <c r="Q104" s="61"/>
      <c r="R104" s="61"/>
      <c r="S104" s="63"/>
    </row>
    <row r="105" spans="1:19" ht="25.5">
      <c r="A105" s="22">
        <v>485</v>
      </c>
      <c r="B105" s="45" t="s">
        <v>72</v>
      </c>
      <c r="C105" s="35" t="s">
        <v>288</v>
      </c>
      <c r="D105" s="36" t="s">
        <v>47</v>
      </c>
      <c r="E105" s="5" t="s">
        <v>10</v>
      </c>
      <c r="F105" s="61"/>
      <c r="G105" s="61"/>
      <c r="H105" s="61"/>
      <c r="I105" s="61"/>
      <c r="J105" s="89">
        <v>29</v>
      </c>
      <c r="K105" s="87"/>
      <c r="L105" s="87"/>
      <c r="M105" s="61"/>
      <c r="N105" s="61"/>
      <c r="O105" s="62">
        <f t="shared" ref="O105:O123" si="18">SUM(F105+G105+H105+I105+J105+K105+L105+M105+N105)</f>
        <v>29</v>
      </c>
      <c r="P105" s="62">
        <f t="shared" ref="P105:P123" si="19">SUM(G105+H105+I105+J105+K105+L105+M105+N105)</f>
        <v>29</v>
      </c>
      <c r="Q105" s="61">
        <v>49</v>
      </c>
      <c r="R105" s="61">
        <v>25</v>
      </c>
      <c r="S105" s="63">
        <v>1</v>
      </c>
    </row>
    <row r="106" spans="1:19" ht="25.5">
      <c r="A106" s="21">
        <v>486</v>
      </c>
      <c r="B106" s="45" t="s">
        <v>73</v>
      </c>
      <c r="C106" s="35" t="s">
        <v>289</v>
      </c>
      <c r="D106" s="36" t="s">
        <v>48</v>
      </c>
      <c r="E106" s="5" t="s">
        <v>10</v>
      </c>
      <c r="F106" s="61"/>
      <c r="G106" s="61"/>
      <c r="H106" s="61"/>
      <c r="I106" s="61"/>
      <c r="J106" s="89">
        <v>29</v>
      </c>
      <c r="K106" s="87"/>
      <c r="L106" s="87"/>
      <c r="M106" s="61"/>
      <c r="N106" s="61"/>
      <c r="O106" s="62">
        <f t="shared" si="18"/>
        <v>29</v>
      </c>
      <c r="P106" s="62">
        <f t="shared" si="19"/>
        <v>29</v>
      </c>
      <c r="Q106" s="61">
        <v>52</v>
      </c>
      <c r="R106" s="61"/>
      <c r="S106" s="63">
        <v>1</v>
      </c>
    </row>
    <row r="107" spans="1:19" ht="25.5">
      <c r="A107" s="22">
        <v>487</v>
      </c>
      <c r="B107" s="45" t="s">
        <v>74</v>
      </c>
      <c r="C107" s="35" t="s">
        <v>289</v>
      </c>
      <c r="D107" s="36" t="s">
        <v>49</v>
      </c>
      <c r="E107" s="5" t="s">
        <v>10</v>
      </c>
      <c r="F107" s="61"/>
      <c r="G107" s="61"/>
      <c r="H107" s="61"/>
      <c r="I107" s="61"/>
      <c r="J107" s="89"/>
      <c r="K107" s="87"/>
      <c r="L107" s="87"/>
      <c r="M107" s="61"/>
      <c r="N107" s="61"/>
      <c r="O107" s="62">
        <f t="shared" si="18"/>
        <v>0</v>
      </c>
      <c r="P107" s="62">
        <f t="shared" si="19"/>
        <v>0</v>
      </c>
      <c r="Q107" s="61">
        <v>25</v>
      </c>
      <c r="R107" s="61"/>
      <c r="S107" s="63"/>
    </row>
    <row r="108" spans="1:19" s="85" customFormat="1" ht="25.5">
      <c r="A108" s="22">
        <v>488</v>
      </c>
      <c r="B108" s="45" t="s">
        <v>75</v>
      </c>
      <c r="C108" s="35" t="s">
        <v>289</v>
      </c>
      <c r="D108" s="36" t="s">
        <v>50</v>
      </c>
      <c r="E108" s="88" t="s">
        <v>10</v>
      </c>
      <c r="F108" s="61"/>
      <c r="G108" s="61"/>
      <c r="H108" s="61"/>
      <c r="I108" s="61"/>
      <c r="J108" s="89"/>
      <c r="K108" s="87"/>
      <c r="L108" s="87"/>
      <c r="M108" s="61"/>
      <c r="N108" s="61"/>
      <c r="O108" s="62">
        <v>0</v>
      </c>
      <c r="P108" s="62">
        <v>0</v>
      </c>
      <c r="Q108" s="61">
        <v>23</v>
      </c>
      <c r="R108" s="61"/>
      <c r="S108" s="63"/>
    </row>
    <row r="109" spans="1:19" ht="25.5">
      <c r="A109" s="21">
        <v>489</v>
      </c>
      <c r="B109" s="45" t="s">
        <v>76</v>
      </c>
      <c r="C109" s="35" t="s">
        <v>289</v>
      </c>
      <c r="D109" s="36" t="s">
        <v>51</v>
      </c>
      <c r="E109" s="88" t="s">
        <v>10</v>
      </c>
      <c r="F109" s="61"/>
      <c r="G109" s="61"/>
      <c r="H109" s="61"/>
      <c r="I109" s="61"/>
      <c r="J109" s="89"/>
      <c r="K109" s="87"/>
      <c r="L109" s="87">
        <v>25</v>
      </c>
      <c r="M109" s="61"/>
      <c r="N109" s="61"/>
      <c r="O109" s="62">
        <f t="shared" si="18"/>
        <v>25</v>
      </c>
      <c r="P109" s="62">
        <f t="shared" si="19"/>
        <v>25</v>
      </c>
      <c r="Q109" s="61">
        <v>23</v>
      </c>
      <c r="R109" s="61"/>
      <c r="S109" s="63"/>
    </row>
    <row r="110" spans="1:19">
      <c r="A110" s="22">
        <v>513</v>
      </c>
      <c r="B110" s="47" t="s">
        <v>79</v>
      </c>
      <c r="C110" s="122" t="s">
        <v>183</v>
      </c>
      <c r="D110" s="123"/>
      <c r="E110" s="124"/>
      <c r="F110" s="64"/>
      <c r="G110" s="64"/>
      <c r="H110" s="64"/>
      <c r="I110" s="64"/>
      <c r="J110" s="64"/>
      <c r="K110" s="64"/>
      <c r="L110" s="64"/>
      <c r="M110" s="64"/>
      <c r="N110" s="64"/>
      <c r="O110" s="62"/>
      <c r="P110" s="62"/>
      <c r="Q110" s="64"/>
      <c r="R110" s="64"/>
      <c r="S110" s="65"/>
    </row>
    <row r="111" spans="1:19">
      <c r="A111" s="21">
        <v>514</v>
      </c>
      <c r="B111" s="30" t="s">
        <v>180</v>
      </c>
      <c r="C111" s="104" t="s">
        <v>70</v>
      </c>
      <c r="D111" s="105"/>
      <c r="E111" s="106"/>
      <c r="F111" s="64"/>
      <c r="G111" s="64"/>
      <c r="H111" s="64"/>
      <c r="I111" s="64"/>
      <c r="J111" s="64"/>
      <c r="K111" s="64"/>
      <c r="L111" s="64"/>
      <c r="M111" s="64"/>
      <c r="N111" s="64"/>
      <c r="O111" s="62"/>
      <c r="P111" s="62"/>
      <c r="Q111" s="64"/>
      <c r="R111" s="64"/>
      <c r="S111" s="65"/>
    </row>
    <row r="112" spans="1:19" ht="25.5">
      <c r="A112" s="22">
        <v>515</v>
      </c>
      <c r="B112" s="48" t="s">
        <v>81</v>
      </c>
      <c r="C112" s="49" t="s">
        <v>290</v>
      </c>
      <c r="D112" s="50">
        <v>6</v>
      </c>
      <c r="E112" s="9" t="s">
        <v>8</v>
      </c>
      <c r="F112" s="61"/>
      <c r="G112" s="61"/>
      <c r="H112" s="61"/>
      <c r="I112" s="61"/>
      <c r="J112" s="89">
        <v>58</v>
      </c>
      <c r="K112" s="87"/>
      <c r="L112" s="87"/>
      <c r="M112" s="61"/>
      <c r="N112" s="61"/>
      <c r="O112" s="62">
        <f t="shared" si="18"/>
        <v>58</v>
      </c>
      <c r="P112" s="62">
        <f t="shared" si="19"/>
        <v>58</v>
      </c>
      <c r="Q112" s="61">
        <v>52</v>
      </c>
      <c r="R112" s="61"/>
      <c r="S112" s="63">
        <v>1</v>
      </c>
    </row>
    <row r="113" spans="1:19" ht="25.5">
      <c r="A113" s="21">
        <v>516</v>
      </c>
      <c r="B113" s="48" t="s">
        <v>82</v>
      </c>
      <c r="C113" s="49" t="s">
        <v>291</v>
      </c>
      <c r="D113" s="50">
        <v>7</v>
      </c>
      <c r="E113" s="9" t="s">
        <v>8</v>
      </c>
      <c r="F113" s="61"/>
      <c r="G113" s="61"/>
      <c r="H113" s="61"/>
      <c r="I113" s="61"/>
      <c r="J113" s="89">
        <v>56</v>
      </c>
      <c r="K113" s="87"/>
      <c r="L113" s="87"/>
      <c r="M113" s="61"/>
      <c r="N113" s="61"/>
      <c r="O113" s="62">
        <f t="shared" si="18"/>
        <v>56</v>
      </c>
      <c r="P113" s="62">
        <f t="shared" si="19"/>
        <v>56</v>
      </c>
      <c r="Q113" s="61">
        <v>44</v>
      </c>
      <c r="R113" s="61"/>
      <c r="S113" s="63">
        <v>1</v>
      </c>
    </row>
    <row r="114" spans="1:19" ht="25.5">
      <c r="A114" s="22">
        <v>517</v>
      </c>
      <c r="B114" s="48" t="s">
        <v>248</v>
      </c>
      <c r="C114" s="49" t="s">
        <v>292</v>
      </c>
      <c r="D114" s="50">
        <v>8</v>
      </c>
      <c r="E114" s="9" t="s">
        <v>8</v>
      </c>
      <c r="F114" s="61"/>
      <c r="G114" s="61"/>
      <c r="H114" s="61"/>
      <c r="I114" s="61"/>
      <c r="J114" s="89"/>
      <c r="K114" s="87"/>
      <c r="L114" s="87">
        <v>55</v>
      </c>
      <c r="M114" s="61"/>
      <c r="N114" s="61"/>
      <c r="O114" s="62">
        <f t="shared" si="18"/>
        <v>55</v>
      </c>
      <c r="P114" s="62">
        <f t="shared" si="19"/>
        <v>55</v>
      </c>
      <c r="Q114" s="61">
        <v>49</v>
      </c>
      <c r="R114" s="61"/>
      <c r="S114" s="63">
        <v>1</v>
      </c>
    </row>
    <row r="115" spans="1:19" ht="25.5">
      <c r="A115" s="22">
        <v>518</v>
      </c>
      <c r="B115" s="48" t="s">
        <v>249</v>
      </c>
      <c r="C115" s="49" t="s">
        <v>293</v>
      </c>
      <c r="D115" s="50">
        <v>9</v>
      </c>
      <c r="E115" s="9" t="s">
        <v>8</v>
      </c>
      <c r="F115" s="61"/>
      <c r="G115" s="61"/>
      <c r="H115" s="61"/>
      <c r="I115" s="61"/>
      <c r="J115" s="89"/>
      <c r="K115" s="87"/>
      <c r="L115" s="87">
        <v>55</v>
      </c>
      <c r="M115" s="61">
        <v>2</v>
      </c>
      <c r="N115" s="61"/>
      <c r="O115" s="62">
        <f t="shared" si="18"/>
        <v>57</v>
      </c>
      <c r="P115" s="62">
        <f t="shared" si="19"/>
        <v>57</v>
      </c>
      <c r="Q115" s="61">
        <v>48</v>
      </c>
      <c r="R115" s="61"/>
      <c r="S115" s="63">
        <v>1</v>
      </c>
    </row>
    <row r="116" spans="1:19">
      <c r="A116" s="22">
        <v>527</v>
      </c>
      <c r="B116" s="30" t="s">
        <v>83</v>
      </c>
      <c r="C116" s="104" t="s">
        <v>71</v>
      </c>
      <c r="D116" s="105"/>
      <c r="E116" s="106"/>
      <c r="F116" s="64"/>
      <c r="G116" s="64"/>
      <c r="H116" s="64"/>
      <c r="I116" s="64"/>
      <c r="J116" s="64"/>
      <c r="K116" s="64"/>
      <c r="L116" s="64"/>
      <c r="M116" s="64"/>
      <c r="N116" s="64"/>
      <c r="O116" s="62"/>
      <c r="P116" s="62"/>
      <c r="Q116" s="64"/>
      <c r="R116" s="64"/>
      <c r="S116" s="65"/>
    </row>
    <row r="117" spans="1:19" ht="25.5">
      <c r="A117" s="22">
        <v>528</v>
      </c>
      <c r="B117" s="32" t="s">
        <v>250</v>
      </c>
      <c r="C117" s="33" t="s">
        <v>294</v>
      </c>
      <c r="D117" s="36" t="s">
        <v>47</v>
      </c>
      <c r="E117" s="5" t="s">
        <v>10</v>
      </c>
      <c r="F117" s="61"/>
      <c r="G117" s="61"/>
      <c r="H117" s="89"/>
      <c r="I117" s="89"/>
      <c r="J117" s="89"/>
      <c r="K117" s="87"/>
      <c r="L117" s="87"/>
      <c r="M117" s="61">
        <v>58</v>
      </c>
      <c r="N117" s="61"/>
      <c r="O117" s="62">
        <f t="shared" si="18"/>
        <v>58</v>
      </c>
      <c r="P117" s="62">
        <f t="shared" si="19"/>
        <v>58</v>
      </c>
      <c r="Q117" s="61">
        <v>49</v>
      </c>
      <c r="R117" s="61"/>
      <c r="S117" s="63">
        <v>1</v>
      </c>
    </row>
    <row r="118" spans="1:19" ht="25.5">
      <c r="A118" s="21">
        <v>529</v>
      </c>
      <c r="B118" s="32" t="s">
        <v>251</v>
      </c>
      <c r="C118" s="33" t="s">
        <v>295</v>
      </c>
      <c r="D118" s="36" t="s">
        <v>48</v>
      </c>
      <c r="E118" s="5" t="s">
        <v>10</v>
      </c>
      <c r="F118" s="61"/>
      <c r="G118" s="61"/>
      <c r="H118" s="89">
        <v>25</v>
      </c>
      <c r="I118" s="89">
        <v>29</v>
      </c>
      <c r="J118" s="89"/>
      <c r="K118" s="87">
        <v>3</v>
      </c>
      <c r="L118" s="87"/>
      <c r="M118" s="61"/>
      <c r="N118" s="61"/>
      <c r="O118" s="62">
        <f t="shared" si="18"/>
        <v>57</v>
      </c>
      <c r="P118" s="62">
        <f t="shared" si="19"/>
        <v>57</v>
      </c>
      <c r="Q118" s="61">
        <v>52</v>
      </c>
      <c r="R118" s="61"/>
      <c r="S118" s="63">
        <v>1</v>
      </c>
    </row>
    <row r="119" spans="1:19" ht="38.25">
      <c r="A119" s="22">
        <v>530</v>
      </c>
      <c r="B119" s="32" t="s">
        <v>252</v>
      </c>
      <c r="C119" s="33" t="s">
        <v>296</v>
      </c>
      <c r="D119" s="36" t="s">
        <v>49</v>
      </c>
      <c r="E119" s="5" t="s">
        <v>10</v>
      </c>
      <c r="F119" s="61"/>
      <c r="G119" s="61"/>
      <c r="H119" s="89">
        <v>25</v>
      </c>
      <c r="I119" s="89"/>
      <c r="J119" s="89">
        <v>30</v>
      </c>
      <c r="K119" s="87"/>
      <c r="L119" s="87">
        <v>2</v>
      </c>
      <c r="M119" s="61"/>
      <c r="N119" s="61"/>
      <c r="O119" s="62">
        <f t="shared" si="18"/>
        <v>57</v>
      </c>
      <c r="P119" s="62">
        <f t="shared" si="19"/>
        <v>57</v>
      </c>
      <c r="Q119" s="61">
        <v>44</v>
      </c>
      <c r="R119" s="61"/>
      <c r="S119" s="63">
        <v>1</v>
      </c>
    </row>
    <row r="120" spans="1:19" ht="38.25">
      <c r="A120" s="21">
        <v>531</v>
      </c>
      <c r="B120" s="32" t="s">
        <v>253</v>
      </c>
      <c r="C120" s="33" t="s">
        <v>297</v>
      </c>
      <c r="D120" s="36" t="s">
        <v>50</v>
      </c>
      <c r="E120" s="5" t="s">
        <v>10</v>
      </c>
      <c r="F120" s="61"/>
      <c r="G120" s="61"/>
      <c r="H120" s="89"/>
      <c r="I120" s="89"/>
      <c r="J120" s="89">
        <v>50</v>
      </c>
      <c r="K120" s="87">
        <v>8</v>
      </c>
      <c r="L120" s="87"/>
      <c r="M120" s="61"/>
      <c r="N120" s="61"/>
      <c r="O120" s="62">
        <f t="shared" si="18"/>
        <v>58</v>
      </c>
      <c r="P120" s="62">
        <f t="shared" si="19"/>
        <v>58</v>
      </c>
      <c r="Q120" s="61">
        <v>49</v>
      </c>
      <c r="R120" s="61"/>
      <c r="S120" s="63">
        <v>1</v>
      </c>
    </row>
    <row r="121" spans="1:19" ht="38.25">
      <c r="A121" s="22">
        <v>532</v>
      </c>
      <c r="B121" s="32" t="s">
        <v>254</v>
      </c>
      <c r="C121" s="33" t="s">
        <v>297</v>
      </c>
      <c r="D121" s="36" t="s">
        <v>51</v>
      </c>
      <c r="E121" s="5" t="s">
        <v>10</v>
      </c>
      <c r="F121" s="61"/>
      <c r="G121" s="61"/>
      <c r="H121" s="89"/>
      <c r="I121" s="89"/>
      <c r="J121" s="89"/>
      <c r="K121" s="87"/>
      <c r="L121" s="87"/>
      <c r="M121" s="61">
        <v>58</v>
      </c>
      <c r="N121" s="61"/>
      <c r="O121" s="62">
        <f t="shared" si="18"/>
        <v>58</v>
      </c>
      <c r="P121" s="62">
        <f t="shared" si="19"/>
        <v>58</v>
      </c>
      <c r="Q121" s="61">
        <v>48</v>
      </c>
      <c r="R121" s="61"/>
      <c r="S121" s="63">
        <v>1</v>
      </c>
    </row>
    <row r="122" spans="1:19">
      <c r="A122" s="22">
        <v>543</v>
      </c>
      <c r="B122" s="30" t="s">
        <v>194</v>
      </c>
      <c r="C122" s="104" t="s">
        <v>77</v>
      </c>
      <c r="D122" s="105"/>
      <c r="E122" s="106"/>
      <c r="F122" s="64"/>
      <c r="G122" s="64"/>
      <c r="H122" s="64"/>
      <c r="I122" s="64"/>
      <c r="J122" s="64"/>
      <c r="K122" s="64"/>
      <c r="L122" s="64"/>
      <c r="M122" s="64"/>
      <c r="N122" s="64"/>
      <c r="O122" s="62"/>
      <c r="P122" s="62"/>
      <c r="Q122" s="64"/>
      <c r="R122" s="64"/>
      <c r="S122" s="65"/>
    </row>
    <row r="123" spans="1:19" ht="25.5">
      <c r="A123" s="21">
        <v>544</v>
      </c>
      <c r="B123" s="32" t="s">
        <v>86</v>
      </c>
      <c r="C123" s="33" t="s">
        <v>309</v>
      </c>
      <c r="D123" s="36" t="s">
        <v>48</v>
      </c>
      <c r="E123" s="5" t="s">
        <v>10</v>
      </c>
      <c r="F123" s="61"/>
      <c r="G123" s="89"/>
      <c r="H123" s="89"/>
      <c r="I123" s="89"/>
      <c r="J123" s="89"/>
      <c r="K123" s="87"/>
      <c r="L123" s="87"/>
      <c r="M123" s="61"/>
      <c r="N123" s="61"/>
      <c r="O123" s="62">
        <f t="shared" si="18"/>
        <v>0</v>
      </c>
      <c r="P123" s="62">
        <f t="shared" si="19"/>
        <v>0</v>
      </c>
      <c r="Q123" s="61">
        <v>0</v>
      </c>
      <c r="R123" s="61"/>
      <c r="S123" s="63"/>
    </row>
    <row r="124" spans="1:19">
      <c r="A124" s="21">
        <v>556</v>
      </c>
      <c r="B124" s="30" t="s">
        <v>411</v>
      </c>
      <c r="C124" s="104" t="s">
        <v>78</v>
      </c>
      <c r="D124" s="105"/>
      <c r="E124" s="106"/>
      <c r="F124" s="64"/>
      <c r="G124" s="64"/>
      <c r="H124" s="64"/>
      <c r="I124" s="64"/>
      <c r="J124" s="64"/>
      <c r="K124" s="64"/>
      <c r="L124" s="64"/>
      <c r="M124" s="64"/>
      <c r="N124" s="64"/>
      <c r="O124" s="62"/>
      <c r="P124" s="62"/>
      <c r="Q124" s="64"/>
      <c r="R124" s="64"/>
      <c r="S124" s="65"/>
    </row>
    <row r="125" spans="1:19" ht="25.5">
      <c r="A125" s="22">
        <v>557</v>
      </c>
      <c r="B125" s="32" t="s">
        <v>89</v>
      </c>
      <c r="C125" s="33" t="s">
        <v>298</v>
      </c>
      <c r="D125" s="36" t="s">
        <v>68</v>
      </c>
      <c r="E125" s="5" t="s">
        <v>10</v>
      </c>
      <c r="F125" s="61"/>
      <c r="G125" s="61"/>
      <c r="H125" s="61"/>
      <c r="I125" s="61"/>
      <c r="J125" s="61"/>
      <c r="K125" s="61"/>
      <c r="L125" s="61"/>
      <c r="M125" s="61">
        <v>57</v>
      </c>
      <c r="N125" s="61"/>
      <c r="O125" s="62">
        <f t="shared" ref="O125:O135" si="20">SUM(F125+G125+H125+I125+J125+K125+L125+M125+N125)</f>
        <v>57</v>
      </c>
      <c r="P125" s="62">
        <f t="shared" ref="P125:P135" si="21">SUM(G125+H125+I125+J125+K125+L125+M125+N125)</f>
        <v>57</v>
      </c>
      <c r="Q125" s="61">
        <v>101</v>
      </c>
      <c r="R125" s="61"/>
      <c r="S125" s="63">
        <v>1</v>
      </c>
    </row>
    <row r="126" spans="1:19">
      <c r="A126" s="22">
        <v>565</v>
      </c>
      <c r="B126" s="47" t="s">
        <v>90</v>
      </c>
      <c r="C126" s="122" t="s">
        <v>184</v>
      </c>
      <c r="D126" s="123"/>
      <c r="E126" s="124"/>
      <c r="F126" s="64"/>
      <c r="G126" s="64"/>
      <c r="H126" s="64"/>
      <c r="I126" s="64"/>
      <c r="J126" s="64"/>
      <c r="K126" s="64"/>
      <c r="L126" s="64"/>
      <c r="M126" s="64"/>
      <c r="N126" s="64"/>
      <c r="O126" s="62"/>
      <c r="P126" s="62"/>
      <c r="Q126" s="64"/>
      <c r="R126" s="64"/>
      <c r="S126" s="65"/>
    </row>
    <row r="127" spans="1:19">
      <c r="A127" s="21">
        <v>566</v>
      </c>
      <c r="B127" s="30" t="s">
        <v>195</v>
      </c>
      <c r="C127" s="104" t="s">
        <v>80</v>
      </c>
      <c r="D127" s="105"/>
      <c r="E127" s="106"/>
      <c r="F127" s="64"/>
      <c r="G127" s="64"/>
      <c r="H127" s="64"/>
      <c r="I127" s="64"/>
      <c r="J127" s="64"/>
      <c r="K127" s="64"/>
      <c r="L127" s="64"/>
      <c r="M127" s="64"/>
      <c r="N127" s="64"/>
      <c r="O127" s="62"/>
      <c r="P127" s="62"/>
      <c r="Q127" s="64"/>
      <c r="R127" s="64"/>
      <c r="S127" s="65"/>
    </row>
    <row r="128" spans="1:19" ht="25.5">
      <c r="A128" s="21">
        <v>584</v>
      </c>
      <c r="B128" s="32" t="s">
        <v>92</v>
      </c>
      <c r="C128" s="33" t="s">
        <v>311</v>
      </c>
      <c r="D128" s="36" t="s">
        <v>47</v>
      </c>
      <c r="E128" s="5" t="s">
        <v>15</v>
      </c>
      <c r="F128" s="61"/>
      <c r="G128" s="61"/>
      <c r="H128" s="61"/>
      <c r="I128" s="61"/>
      <c r="J128" s="61"/>
      <c r="K128" s="61"/>
      <c r="L128" s="61"/>
      <c r="M128" s="61">
        <v>58</v>
      </c>
      <c r="N128" s="61"/>
      <c r="O128" s="62">
        <f t="shared" si="20"/>
        <v>58</v>
      </c>
      <c r="P128" s="62">
        <f t="shared" si="21"/>
        <v>58</v>
      </c>
      <c r="Q128" s="61">
        <v>49</v>
      </c>
      <c r="R128" s="61"/>
      <c r="S128" s="63">
        <v>1</v>
      </c>
    </row>
    <row r="129" spans="1:19" ht="25.5">
      <c r="A129" s="22">
        <v>585</v>
      </c>
      <c r="B129" s="32" t="s">
        <v>93</v>
      </c>
      <c r="C129" s="33" t="s">
        <v>311</v>
      </c>
      <c r="D129" s="36" t="s">
        <v>48</v>
      </c>
      <c r="E129" s="5" t="s">
        <v>15</v>
      </c>
      <c r="F129" s="61"/>
      <c r="G129" s="61"/>
      <c r="H129" s="61"/>
      <c r="I129" s="61"/>
      <c r="J129" s="61"/>
      <c r="K129" s="61"/>
      <c r="L129" s="61"/>
      <c r="M129" s="61">
        <v>55</v>
      </c>
      <c r="N129" s="61"/>
      <c r="O129" s="62">
        <f t="shared" si="20"/>
        <v>55</v>
      </c>
      <c r="P129" s="62">
        <f t="shared" si="21"/>
        <v>55</v>
      </c>
      <c r="Q129" s="61">
        <v>52</v>
      </c>
      <c r="R129" s="61"/>
      <c r="S129" s="63"/>
    </row>
    <row r="130" spans="1:19" ht="25.5">
      <c r="A130" s="21">
        <v>586</v>
      </c>
      <c r="B130" s="32" t="s">
        <v>312</v>
      </c>
      <c r="C130" s="33" t="s">
        <v>314</v>
      </c>
      <c r="D130" s="36" t="s">
        <v>47</v>
      </c>
      <c r="E130" s="5" t="s">
        <v>10</v>
      </c>
      <c r="F130" s="61"/>
      <c r="G130" s="61"/>
      <c r="H130" s="61"/>
      <c r="I130" s="61"/>
      <c r="J130" s="61"/>
      <c r="K130" s="89">
        <v>58</v>
      </c>
      <c r="L130" s="61"/>
      <c r="M130" s="61"/>
      <c r="N130" s="61"/>
      <c r="O130" s="62">
        <f t="shared" si="20"/>
        <v>58</v>
      </c>
      <c r="P130" s="62">
        <f t="shared" si="21"/>
        <v>58</v>
      </c>
      <c r="Q130" s="61">
        <v>0</v>
      </c>
      <c r="R130" s="61"/>
      <c r="S130" s="63"/>
    </row>
    <row r="131" spans="1:19" ht="25.5">
      <c r="A131" s="22">
        <v>587</v>
      </c>
      <c r="B131" s="32" t="s">
        <v>313</v>
      </c>
      <c r="C131" s="33" t="s">
        <v>314</v>
      </c>
      <c r="D131" s="36" t="s">
        <v>48</v>
      </c>
      <c r="E131" s="5" t="s">
        <v>10</v>
      </c>
      <c r="F131" s="61"/>
      <c r="G131" s="61"/>
      <c r="H131" s="61"/>
      <c r="I131" s="61"/>
      <c r="J131" s="61"/>
      <c r="K131" s="89">
        <v>55</v>
      </c>
      <c r="L131" s="61"/>
      <c r="M131" s="61"/>
      <c r="N131" s="61"/>
      <c r="O131" s="62">
        <f t="shared" si="20"/>
        <v>55</v>
      </c>
      <c r="P131" s="62">
        <f t="shared" si="21"/>
        <v>55</v>
      </c>
      <c r="Q131" s="61">
        <v>0</v>
      </c>
      <c r="R131" s="61"/>
      <c r="S131" s="63">
        <v>1</v>
      </c>
    </row>
    <row r="132" spans="1:19">
      <c r="A132" s="22">
        <v>590</v>
      </c>
      <c r="B132" s="30" t="s">
        <v>181</v>
      </c>
      <c r="C132" s="104" t="s">
        <v>84</v>
      </c>
      <c r="D132" s="105"/>
      <c r="E132" s="106"/>
      <c r="F132" s="64"/>
      <c r="G132" s="64"/>
      <c r="H132" s="64"/>
      <c r="I132" s="64"/>
      <c r="J132" s="64"/>
      <c r="K132" s="64"/>
      <c r="L132" s="64"/>
      <c r="M132" s="64"/>
      <c r="N132" s="64"/>
      <c r="O132" s="62"/>
      <c r="P132" s="62"/>
      <c r="Q132" s="64"/>
      <c r="R132" s="64"/>
      <c r="S132" s="65"/>
    </row>
    <row r="133" spans="1:19" ht="25.5">
      <c r="A133" s="21">
        <v>606</v>
      </c>
      <c r="B133" s="32" t="s">
        <v>95</v>
      </c>
      <c r="C133" s="33" t="s">
        <v>315</v>
      </c>
      <c r="D133" s="36" t="s">
        <v>49</v>
      </c>
      <c r="E133" s="5" t="s">
        <v>15</v>
      </c>
      <c r="F133" s="61"/>
      <c r="G133" s="61"/>
      <c r="H133" s="61"/>
      <c r="I133" s="61"/>
      <c r="J133" s="61"/>
      <c r="K133" s="31">
        <v>58</v>
      </c>
      <c r="L133" s="31"/>
      <c r="M133" s="61"/>
      <c r="N133" s="61"/>
      <c r="O133" s="62">
        <f t="shared" si="20"/>
        <v>58</v>
      </c>
      <c r="P133" s="62">
        <f t="shared" si="21"/>
        <v>58</v>
      </c>
      <c r="Q133" s="61">
        <v>44</v>
      </c>
      <c r="R133" s="61"/>
      <c r="S133" s="63">
        <v>1</v>
      </c>
    </row>
    <row r="134" spans="1:19" ht="25.5">
      <c r="A134" s="22">
        <v>607</v>
      </c>
      <c r="B134" s="32" t="s">
        <v>96</v>
      </c>
      <c r="C134" s="33" t="s">
        <v>315</v>
      </c>
      <c r="D134" s="36" t="s">
        <v>50</v>
      </c>
      <c r="E134" s="5" t="s">
        <v>15</v>
      </c>
      <c r="F134" s="61"/>
      <c r="G134" s="61"/>
      <c r="H134" s="61"/>
      <c r="I134" s="61"/>
      <c r="J134" s="61"/>
      <c r="K134" s="31"/>
      <c r="L134" s="31">
        <v>55</v>
      </c>
      <c r="M134" s="61"/>
      <c r="N134" s="61"/>
      <c r="O134" s="62">
        <f t="shared" si="20"/>
        <v>55</v>
      </c>
      <c r="P134" s="62">
        <f t="shared" si="21"/>
        <v>55</v>
      </c>
      <c r="Q134" s="61">
        <v>49</v>
      </c>
      <c r="R134" s="61"/>
      <c r="S134" s="63">
        <v>1</v>
      </c>
    </row>
    <row r="135" spans="1:19" ht="25.5">
      <c r="A135" s="22">
        <v>608</v>
      </c>
      <c r="B135" s="32" t="s">
        <v>97</v>
      </c>
      <c r="C135" s="33" t="s">
        <v>315</v>
      </c>
      <c r="D135" s="36" t="s">
        <v>51</v>
      </c>
      <c r="E135" s="5" t="s">
        <v>15</v>
      </c>
      <c r="F135" s="61"/>
      <c r="G135" s="61"/>
      <c r="H135" s="61"/>
      <c r="I135" s="61"/>
      <c r="J135" s="61"/>
      <c r="K135" s="87"/>
      <c r="L135" s="87">
        <v>55</v>
      </c>
      <c r="M135" s="61"/>
      <c r="N135" s="61"/>
      <c r="O135" s="62">
        <f t="shared" si="20"/>
        <v>55</v>
      </c>
      <c r="P135" s="62">
        <f t="shared" si="21"/>
        <v>55</v>
      </c>
      <c r="Q135" s="61">
        <v>48</v>
      </c>
      <c r="R135" s="61"/>
      <c r="S135" s="63">
        <v>1</v>
      </c>
    </row>
    <row r="136" spans="1:19">
      <c r="A136" s="22">
        <v>627</v>
      </c>
      <c r="B136" s="30" t="s">
        <v>196</v>
      </c>
      <c r="C136" s="104" t="s">
        <v>85</v>
      </c>
      <c r="D136" s="105"/>
      <c r="E136" s="106"/>
      <c r="F136" s="64"/>
      <c r="G136" s="64"/>
      <c r="H136" s="64"/>
      <c r="I136" s="64"/>
      <c r="J136" s="64"/>
      <c r="K136" s="64"/>
      <c r="L136" s="64"/>
      <c r="M136" s="64"/>
      <c r="N136" s="64"/>
      <c r="O136" s="62"/>
      <c r="P136" s="62"/>
      <c r="Q136" s="64"/>
      <c r="R136" s="64"/>
      <c r="S136" s="65"/>
    </row>
    <row r="137" spans="1:19" ht="25.5">
      <c r="A137" s="21">
        <v>636</v>
      </c>
      <c r="B137" s="32" t="s">
        <v>99</v>
      </c>
      <c r="C137" s="33" t="s">
        <v>317</v>
      </c>
      <c r="D137" s="36" t="s">
        <v>49</v>
      </c>
      <c r="E137" s="5" t="s">
        <v>15</v>
      </c>
      <c r="F137" s="61"/>
      <c r="G137" s="61"/>
      <c r="H137" s="61"/>
      <c r="I137" s="61"/>
      <c r="J137" s="61"/>
      <c r="K137" s="87">
        <v>58</v>
      </c>
      <c r="L137" s="87"/>
      <c r="M137" s="61"/>
      <c r="N137" s="61"/>
      <c r="O137" s="62">
        <f t="shared" ref="O137:O149" si="22">SUM(F137+G137+H137+I137+J137+K137+L137+M137+N137)</f>
        <v>58</v>
      </c>
      <c r="P137" s="62">
        <f t="shared" ref="P137:P149" si="23">SUM(G137+H137+I137+J137+K137+L137+M137+N137)</f>
        <v>58</v>
      </c>
      <c r="Q137" s="61">
        <v>44</v>
      </c>
      <c r="R137" s="61"/>
      <c r="S137" s="63">
        <v>1</v>
      </c>
    </row>
    <row r="138" spans="1:19" ht="25.5">
      <c r="A138" s="22">
        <v>637</v>
      </c>
      <c r="B138" s="32" t="s">
        <v>100</v>
      </c>
      <c r="C138" s="33" t="s">
        <v>317</v>
      </c>
      <c r="D138" s="36" t="s">
        <v>50</v>
      </c>
      <c r="E138" s="5" t="s">
        <v>15</v>
      </c>
      <c r="F138" s="61"/>
      <c r="G138" s="61"/>
      <c r="H138" s="61"/>
      <c r="I138" s="61"/>
      <c r="J138" s="61"/>
      <c r="K138" s="87"/>
      <c r="L138" s="87">
        <v>55</v>
      </c>
      <c r="M138" s="61"/>
      <c r="N138" s="61"/>
      <c r="O138" s="62">
        <f t="shared" si="22"/>
        <v>55</v>
      </c>
      <c r="P138" s="62">
        <f t="shared" si="23"/>
        <v>55</v>
      </c>
      <c r="Q138" s="61">
        <v>49</v>
      </c>
      <c r="R138" s="61"/>
      <c r="S138" s="63">
        <v>1</v>
      </c>
    </row>
    <row r="139" spans="1:19" ht="25.5">
      <c r="A139" s="22">
        <v>638</v>
      </c>
      <c r="B139" s="32" t="s">
        <v>316</v>
      </c>
      <c r="C139" s="33" t="s">
        <v>317</v>
      </c>
      <c r="D139" s="36" t="s">
        <v>51</v>
      </c>
      <c r="E139" s="5" t="s">
        <v>15</v>
      </c>
      <c r="F139" s="61"/>
      <c r="G139" s="61"/>
      <c r="H139" s="61"/>
      <c r="I139" s="61"/>
      <c r="J139" s="61"/>
      <c r="K139" s="87"/>
      <c r="L139" s="87">
        <v>55</v>
      </c>
      <c r="M139" s="61"/>
      <c r="N139" s="61"/>
      <c r="O139" s="62">
        <f t="shared" si="22"/>
        <v>55</v>
      </c>
      <c r="P139" s="62">
        <f t="shared" si="23"/>
        <v>55</v>
      </c>
      <c r="Q139" s="61">
        <v>48</v>
      </c>
      <c r="R139" s="61"/>
      <c r="S139" s="63">
        <v>1</v>
      </c>
    </row>
    <row r="140" spans="1:19">
      <c r="A140" s="22">
        <v>642</v>
      </c>
      <c r="B140" s="32" t="s">
        <v>101</v>
      </c>
      <c r="C140" s="34" t="s">
        <v>299</v>
      </c>
      <c r="D140" s="36" t="s">
        <v>87</v>
      </c>
      <c r="E140" s="5" t="s">
        <v>10</v>
      </c>
      <c r="F140" s="61"/>
      <c r="G140" s="61"/>
      <c r="H140" s="61"/>
      <c r="I140" s="61"/>
      <c r="J140" s="61">
        <v>50</v>
      </c>
      <c r="K140" s="61"/>
      <c r="L140" s="61"/>
      <c r="M140" s="61"/>
      <c r="N140" s="61"/>
      <c r="O140" s="62">
        <f t="shared" si="22"/>
        <v>50</v>
      </c>
      <c r="P140" s="62">
        <f t="shared" si="23"/>
        <v>50</v>
      </c>
      <c r="Q140" s="61">
        <v>0</v>
      </c>
      <c r="R140" s="61"/>
      <c r="S140" s="63"/>
    </row>
    <row r="141" spans="1:19">
      <c r="A141" s="22">
        <v>645</v>
      </c>
      <c r="B141" s="30" t="s">
        <v>407</v>
      </c>
      <c r="C141" s="104" t="s">
        <v>88</v>
      </c>
      <c r="D141" s="105"/>
      <c r="E141" s="106"/>
      <c r="F141" s="64"/>
      <c r="G141" s="64"/>
      <c r="H141" s="64"/>
      <c r="I141" s="64"/>
      <c r="J141" s="64"/>
      <c r="K141" s="64"/>
      <c r="L141" s="64"/>
      <c r="M141" s="64"/>
      <c r="N141" s="64"/>
      <c r="O141" s="62"/>
      <c r="P141" s="62"/>
      <c r="Q141" s="64"/>
      <c r="R141" s="64"/>
      <c r="S141" s="65"/>
    </row>
    <row r="142" spans="1:19" ht="25.5">
      <c r="A142" s="21">
        <v>646</v>
      </c>
      <c r="B142" s="32" t="s">
        <v>318</v>
      </c>
      <c r="C142" s="33" t="s">
        <v>321</v>
      </c>
      <c r="D142" s="36" t="s">
        <v>49</v>
      </c>
      <c r="E142" s="6" t="s">
        <v>207</v>
      </c>
      <c r="F142" s="61"/>
      <c r="G142" s="61"/>
      <c r="H142" s="89">
        <v>75</v>
      </c>
      <c r="I142" s="89"/>
      <c r="J142" s="89"/>
      <c r="K142" s="87"/>
      <c r="L142" s="61"/>
      <c r="M142" s="61"/>
      <c r="N142" s="61"/>
      <c r="O142" s="62">
        <f t="shared" si="22"/>
        <v>75</v>
      </c>
      <c r="P142" s="62">
        <f t="shared" si="23"/>
        <v>75</v>
      </c>
      <c r="Q142" s="61">
        <v>44</v>
      </c>
      <c r="R142" s="61"/>
      <c r="S142" s="63">
        <v>1</v>
      </c>
    </row>
    <row r="143" spans="1:19" ht="25.5">
      <c r="A143" s="22">
        <v>647</v>
      </c>
      <c r="B143" s="32" t="s">
        <v>319</v>
      </c>
      <c r="C143" s="33" t="s">
        <v>321</v>
      </c>
      <c r="D143" s="36" t="s">
        <v>50</v>
      </c>
      <c r="E143" s="6" t="s">
        <v>207</v>
      </c>
      <c r="F143" s="61"/>
      <c r="G143" s="61"/>
      <c r="H143" s="89"/>
      <c r="I143" s="89">
        <v>49</v>
      </c>
      <c r="J143" s="89"/>
      <c r="K143" s="87">
        <v>8</v>
      </c>
      <c r="L143" s="61"/>
      <c r="M143" s="61"/>
      <c r="N143" s="61"/>
      <c r="O143" s="62">
        <f t="shared" si="22"/>
        <v>57</v>
      </c>
      <c r="P143" s="62">
        <f t="shared" si="23"/>
        <v>57</v>
      </c>
      <c r="Q143" s="61">
        <v>49</v>
      </c>
      <c r="R143" s="61"/>
      <c r="S143" s="63">
        <v>1</v>
      </c>
    </row>
    <row r="144" spans="1:19" ht="25.5">
      <c r="A144" s="22">
        <v>648</v>
      </c>
      <c r="B144" s="32" t="s">
        <v>320</v>
      </c>
      <c r="C144" s="33" t="s">
        <v>321</v>
      </c>
      <c r="D144" s="36" t="s">
        <v>51</v>
      </c>
      <c r="E144" s="6" t="s">
        <v>207</v>
      </c>
      <c r="F144" s="61"/>
      <c r="G144" s="61"/>
      <c r="H144" s="89"/>
      <c r="I144" s="89">
        <v>45</v>
      </c>
      <c r="J144" s="89">
        <v>10</v>
      </c>
      <c r="K144" s="87"/>
      <c r="L144" s="61"/>
      <c r="M144" s="61"/>
      <c r="N144" s="61"/>
      <c r="O144" s="62">
        <f t="shared" si="22"/>
        <v>55</v>
      </c>
      <c r="P144" s="62">
        <f t="shared" si="23"/>
        <v>55</v>
      </c>
      <c r="Q144" s="61">
        <v>48</v>
      </c>
      <c r="R144" s="61"/>
      <c r="S144" s="63">
        <v>1</v>
      </c>
    </row>
    <row r="145" spans="1:19">
      <c r="A145" s="22">
        <v>655</v>
      </c>
      <c r="B145" s="47" t="s">
        <v>102</v>
      </c>
      <c r="C145" s="122" t="s">
        <v>185</v>
      </c>
      <c r="D145" s="123"/>
      <c r="E145" s="124"/>
      <c r="F145" s="64"/>
      <c r="G145" s="64"/>
      <c r="H145" s="64"/>
      <c r="I145" s="64"/>
      <c r="J145" s="64"/>
      <c r="K145" s="64"/>
      <c r="L145" s="64"/>
      <c r="M145" s="64"/>
      <c r="N145" s="64"/>
      <c r="O145" s="62"/>
      <c r="P145" s="62"/>
      <c r="Q145" s="64"/>
      <c r="R145" s="64"/>
      <c r="S145" s="65"/>
    </row>
    <row r="146" spans="1:19">
      <c r="A146" s="21">
        <v>656</v>
      </c>
      <c r="B146" s="30" t="s">
        <v>197</v>
      </c>
      <c r="C146" s="104" t="s">
        <v>91</v>
      </c>
      <c r="D146" s="105"/>
      <c r="E146" s="106"/>
      <c r="F146" s="64"/>
      <c r="G146" s="64"/>
      <c r="H146" s="64"/>
      <c r="I146" s="64"/>
      <c r="J146" s="64"/>
      <c r="K146" s="64"/>
      <c r="L146" s="64"/>
      <c r="M146" s="64"/>
      <c r="N146" s="64"/>
      <c r="O146" s="62"/>
      <c r="P146" s="62"/>
      <c r="Q146" s="64"/>
      <c r="R146" s="64"/>
      <c r="S146" s="65"/>
    </row>
    <row r="147" spans="1:19">
      <c r="A147" s="22">
        <v>675</v>
      </c>
      <c r="B147" s="32" t="s">
        <v>322</v>
      </c>
      <c r="C147" s="34" t="s">
        <v>325</v>
      </c>
      <c r="D147" s="36" t="s">
        <v>49</v>
      </c>
      <c r="E147" s="5" t="s">
        <v>8</v>
      </c>
      <c r="F147" s="61"/>
      <c r="G147" s="61"/>
      <c r="H147" s="61"/>
      <c r="I147" s="89">
        <v>50</v>
      </c>
      <c r="J147" s="89"/>
      <c r="K147" s="87">
        <v>5</v>
      </c>
      <c r="L147" s="87"/>
      <c r="M147" s="61"/>
      <c r="N147" s="61"/>
      <c r="O147" s="62">
        <f t="shared" si="22"/>
        <v>55</v>
      </c>
      <c r="P147" s="62">
        <f t="shared" si="23"/>
        <v>55</v>
      </c>
      <c r="Q147" s="61">
        <v>44</v>
      </c>
      <c r="R147" s="61"/>
      <c r="S147" s="63">
        <v>1</v>
      </c>
    </row>
    <row r="148" spans="1:19">
      <c r="A148" s="21">
        <v>676</v>
      </c>
      <c r="B148" s="32" t="s">
        <v>323</v>
      </c>
      <c r="C148" s="34" t="s">
        <v>325</v>
      </c>
      <c r="D148" s="36" t="s">
        <v>50</v>
      </c>
      <c r="E148" s="5" t="s">
        <v>8</v>
      </c>
      <c r="F148" s="61"/>
      <c r="G148" s="61"/>
      <c r="H148" s="61"/>
      <c r="I148" s="89">
        <v>25</v>
      </c>
      <c r="J148" s="89">
        <v>20</v>
      </c>
      <c r="K148" s="87">
        <v>13</v>
      </c>
      <c r="L148" s="87"/>
      <c r="M148" s="61"/>
      <c r="N148" s="61"/>
      <c r="O148" s="62">
        <f t="shared" si="22"/>
        <v>58</v>
      </c>
      <c r="P148" s="62">
        <f t="shared" si="23"/>
        <v>58</v>
      </c>
      <c r="Q148" s="61">
        <v>49</v>
      </c>
      <c r="R148" s="61"/>
      <c r="S148" s="63">
        <v>1</v>
      </c>
    </row>
    <row r="149" spans="1:19">
      <c r="A149" s="22">
        <v>677</v>
      </c>
      <c r="B149" s="32" t="s">
        <v>324</v>
      </c>
      <c r="C149" s="33" t="s">
        <v>326</v>
      </c>
      <c r="D149" s="36" t="s">
        <v>51</v>
      </c>
      <c r="E149" s="5" t="s">
        <v>8</v>
      </c>
      <c r="F149" s="61"/>
      <c r="G149" s="61"/>
      <c r="H149" s="61"/>
      <c r="I149" s="89">
        <v>25</v>
      </c>
      <c r="J149" s="89">
        <v>26</v>
      </c>
      <c r="K149" s="87"/>
      <c r="L149" s="87">
        <v>6</v>
      </c>
      <c r="M149" s="61"/>
      <c r="N149" s="61"/>
      <c r="O149" s="62">
        <f t="shared" si="22"/>
        <v>57</v>
      </c>
      <c r="P149" s="62">
        <f t="shared" si="23"/>
        <v>57</v>
      </c>
      <c r="Q149" s="61">
        <v>48</v>
      </c>
      <c r="R149" s="61"/>
      <c r="S149" s="63">
        <v>1</v>
      </c>
    </row>
    <row r="150" spans="1:19">
      <c r="A150" s="21">
        <v>681</v>
      </c>
      <c r="B150" s="30" t="s">
        <v>198</v>
      </c>
      <c r="C150" s="104" t="s">
        <v>94</v>
      </c>
      <c r="D150" s="105"/>
      <c r="E150" s="106"/>
      <c r="F150" s="64"/>
      <c r="G150" s="64"/>
      <c r="H150" s="64"/>
      <c r="I150" s="64"/>
      <c r="J150" s="64"/>
      <c r="K150" s="64"/>
      <c r="L150" s="64"/>
      <c r="M150" s="64"/>
      <c r="N150" s="64"/>
      <c r="O150" s="62"/>
      <c r="P150" s="62"/>
      <c r="Q150" s="64"/>
      <c r="R150" s="64"/>
      <c r="S150" s="65"/>
    </row>
    <row r="151" spans="1:19" ht="25.5">
      <c r="A151" s="21">
        <v>691</v>
      </c>
      <c r="B151" s="48" t="s">
        <v>103</v>
      </c>
      <c r="C151" s="33" t="s">
        <v>329</v>
      </c>
      <c r="D151" s="36" t="s">
        <v>47</v>
      </c>
      <c r="E151" s="5" t="s">
        <v>15</v>
      </c>
      <c r="F151" s="61"/>
      <c r="G151" s="61"/>
      <c r="H151" s="61"/>
      <c r="I151" s="89">
        <v>65</v>
      </c>
      <c r="J151" s="89"/>
      <c r="K151" s="87"/>
      <c r="L151" s="87"/>
      <c r="M151" s="61"/>
      <c r="N151" s="61"/>
      <c r="O151" s="62">
        <f t="shared" ref="O151:O160" si="24">SUM(F151+G151+H151+I151+J151+K151+L151+M151+N151)</f>
        <v>65</v>
      </c>
      <c r="P151" s="62">
        <f t="shared" ref="P151:P160" si="25">SUM(G151+H151+I151+J151+K151+L151+M151+N151)</f>
        <v>65</v>
      </c>
      <c r="Q151" s="61">
        <v>49</v>
      </c>
      <c r="R151" s="61"/>
      <c r="S151" s="63">
        <v>1</v>
      </c>
    </row>
    <row r="152" spans="1:19" ht="25.5">
      <c r="A152" s="22">
        <v>692</v>
      </c>
      <c r="B152" s="48" t="s">
        <v>104</v>
      </c>
      <c r="C152" s="33" t="s">
        <v>330</v>
      </c>
      <c r="D152" s="36" t="s">
        <v>48</v>
      </c>
      <c r="E152" s="5" t="s">
        <v>15</v>
      </c>
      <c r="F152" s="61"/>
      <c r="G152" s="61"/>
      <c r="H152" s="61"/>
      <c r="I152" s="89"/>
      <c r="J152" s="89">
        <v>58</v>
      </c>
      <c r="K152" s="87"/>
      <c r="L152" s="87"/>
      <c r="M152" s="61"/>
      <c r="N152" s="61"/>
      <c r="O152" s="62">
        <f t="shared" si="24"/>
        <v>58</v>
      </c>
      <c r="P152" s="62">
        <f t="shared" si="25"/>
        <v>58</v>
      </c>
      <c r="Q152" s="61">
        <v>52</v>
      </c>
      <c r="R152" s="61"/>
      <c r="S152" s="63">
        <v>1</v>
      </c>
    </row>
    <row r="153" spans="1:19" ht="25.5">
      <c r="A153" s="22">
        <v>693</v>
      </c>
      <c r="B153" s="48" t="s">
        <v>105</v>
      </c>
      <c r="C153" s="33" t="s">
        <v>331</v>
      </c>
      <c r="D153" s="36" t="s">
        <v>49</v>
      </c>
      <c r="E153" s="5" t="s">
        <v>15</v>
      </c>
      <c r="F153" s="61"/>
      <c r="G153" s="61"/>
      <c r="H153" s="61"/>
      <c r="I153" s="89"/>
      <c r="J153" s="89">
        <v>55</v>
      </c>
      <c r="K153" s="87"/>
      <c r="L153" s="87"/>
      <c r="M153" s="61"/>
      <c r="N153" s="61"/>
      <c r="O153" s="62">
        <f t="shared" si="24"/>
        <v>55</v>
      </c>
      <c r="P153" s="62">
        <f t="shared" si="25"/>
        <v>55</v>
      </c>
      <c r="Q153" s="61">
        <v>44</v>
      </c>
      <c r="R153" s="61"/>
      <c r="S153" s="63">
        <v>1</v>
      </c>
    </row>
    <row r="154" spans="1:19">
      <c r="A154" s="21">
        <v>694</v>
      </c>
      <c r="B154" s="48" t="s">
        <v>327</v>
      </c>
      <c r="C154" s="33" t="s">
        <v>332</v>
      </c>
      <c r="D154" s="36" t="s">
        <v>50</v>
      </c>
      <c r="E154" s="5" t="s">
        <v>15</v>
      </c>
      <c r="F154" s="61"/>
      <c r="G154" s="61"/>
      <c r="H154" s="61"/>
      <c r="I154" s="89"/>
      <c r="J154" s="89"/>
      <c r="K154" s="87"/>
      <c r="L154" s="87">
        <v>55</v>
      </c>
      <c r="M154" s="61"/>
      <c r="N154" s="61"/>
      <c r="O154" s="62">
        <f t="shared" si="24"/>
        <v>55</v>
      </c>
      <c r="P154" s="62">
        <f t="shared" si="25"/>
        <v>55</v>
      </c>
      <c r="Q154" s="61">
        <v>49</v>
      </c>
      <c r="R154" s="61"/>
      <c r="S154" s="63">
        <v>1</v>
      </c>
    </row>
    <row r="155" spans="1:19" ht="25.5">
      <c r="A155" s="22">
        <v>695</v>
      </c>
      <c r="B155" s="48" t="s">
        <v>328</v>
      </c>
      <c r="C155" s="33" t="s">
        <v>333</v>
      </c>
      <c r="D155" s="36" t="s">
        <v>51</v>
      </c>
      <c r="E155" s="5" t="s">
        <v>15</v>
      </c>
      <c r="F155" s="61"/>
      <c r="G155" s="61"/>
      <c r="H155" s="61"/>
      <c r="I155" s="89"/>
      <c r="J155" s="89"/>
      <c r="K155" s="87"/>
      <c r="L155" s="87">
        <v>55</v>
      </c>
      <c r="M155" s="61"/>
      <c r="N155" s="61"/>
      <c r="O155" s="62">
        <f t="shared" si="24"/>
        <v>55</v>
      </c>
      <c r="P155" s="62">
        <f t="shared" si="25"/>
        <v>55</v>
      </c>
      <c r="Q155" s="61">
        <v>48</v>
      </c>
      <c r="R155" s="61"/>
      <c r="S155" s="63">
        <v>1</v>
      </c>
    </row>
    <row r="156" spans="1:19">
      <c r="A156" s="22">
        <v>715</v>
      </c>
      <c r="B156" s="30" t="s">
        <v>412</v>
      </c>
      <c r="C156" s="104" t="s">
        <v>98</v>
      </c>
      <c r="D156" s="105"/>
      <c r="E156" s="106"/>
      <c r="F156" s="64"/>
      <c r="G156" s="64"/>
      <c r="H156" s="64"/>
      <c r="I156" s="64"/>
      <c r="J156" s="64"/>
      <c r="K156" s="64"/>
      <c r="L156" s="64"/>
      <c r="M156" s="64"/>
      <c r="N156" s="64"/>
      <c r="O156" s="62"/>
      <c r="P156" s="62"/>
      <c r="Q156" s="64"/>
      <c r="R156" s="64"/>
      <c r="S156" s="65"/>
    </row>
    <row r="157" spans="1:19">
      <c r="A157" s="21">
        <v>716</v>
      </c>
      <c r="B157" s="48" t="s">
        <v>334</v>
      </c>
      <c r="C157" s="33" t="s">
        <v>336</v>
      </c>
      <c r="D157" s="36" t="s">
        <v>50</v>
      </c>
      <c r="E157" s="5" t="s">
        <v>10</v>
      </c>
      <c r="F157" s="61"/>
      <c r="G157" s="61"/>
      <c r="H157" s="61"/>
      <c r="I157" s="61"/>
      <c r="J157" s="61"/>
      <c r="K157" s="61"/>
      <c r="L157" s="61"/>
      <c r="M157" s="61">
        <v>55</v>
      </c>
      <c r="N157" s="61"/>
      <c r="O157" s="62">
        <f t="shared" si="24"/>
        <v>55</v>
      </c>
      <c r="P157" s="62">
        <f t="shared" si="25"/>
        <v>55</v>
      </c>
      <c r="Q157" s="61">
        <v>49</v>
      </c>
      <c r="R157" s="61"/>
      <c r="S157" s="63">
        <v>1</v>
      </c>
    </row>
    <row r="158" spans="1:19">
      <c r="A158" s="22">
        <v>717</v>
      </c>
      <c r="B158" s="48" t="s">
        <v>335</v>
      </c>
      <c r="C158" s="33" t="s">
        <v>336</v>
      </c>
      <c r="D158" s="36" t="s">
        <v>51</v>
      </c>
      <c r="E158" s="5" t="s">
        <v>10</v>
      </c>
      <c r="F158" s="61"/>
      <c r="G158" s="61"/>
      <c r="H158" s="61"/>
      <c r="I158" s="61"/>
      <c r="J158" s="61"/>
      <c r="K158" s="61"/>
      <c r="L158" s="61"/>
      <c r="M158" s="61"/>
      <c r="N158" s="61"/>
      <c r="O158" s="62">
        <f t="shared" si="24"/>
        <v>0</v>
      </c>
      <c r="P158" s="62">
        <f t="shared" si="25"/>
        <v>0</v>
      </c>
      <c r="Q158" s="61">
        <v>48</v>
      </c>
      <c r="R158" s="61"/>
      <c r="S158" s="63"/>
    </row>
    <row r="159" spans="1:19">
      <c r="A159" s="21">
        <v>726</v>
      </c>
      <c r="B159" s="47" t="s">
        <v>339</v>
      </c>
      <c r="C159" s="122" t="s">
        <v>340</v>
      </c>
      <c r="D159" s="123"/>
      <c r="E159" s="124"/>
      <c r="F159" s="64"/>
      <c r="G159" s="64"/>
      <c r="H159" s="64"/>
      <c r="I159" s="64"/>
      <c r="J159" s="64"/>
      <c r="K159" s="64"/>
      <c r="L159" s="64"/>
      <c r="M159" s="64"/>
      <c r="N159" s="64"/>
      <c r="O159" s="62"/>
      <c r="P159" s="62"/>
      <c r="Q159" s="64"/>
      <c r="R159" s="64"/>
      <c r="S159" s="65"/>
    </row>
    <row r="160" spans="1:19" ht="25.5">
      <c r="A160" s="22">
        <v>728</v>
      </c>
      <c r="B160" s="32" t="s">
        <v>342</v>
      </c>
      <c r="C160" s="33" t="s">
        <v>341</v>
      </c>
      <c r="D160" s="36" t="s">
        <v>87</v>
      </c>
      <c r="E160" s="5" t="s">
        <v>15</v>
      </c>
      <c r="F160" s="61"/>
      <c r="G160" s="61"/>
      <c r="H160" s="61"/>
      <c r="I160" s="61"/>
      <c r="J160" s="61"/>
      <c r="K160" s="61"/>
      <c r="L160" s="61"/>
      <c r="M160" s="61">
        <v>106</v>
      </c>
      <c r="N160" s="61"/>
      <c r="O160" s="62">
        <f t="shared" si="24"/>
        <v>106</v>
      </c>
      <c r="P160" s="62">
        <f t="shared" si="25"/>
        <v>106</v>
      </c>
      <c r="Q160" s="61">
        <v>141</v>
      </c>
      <c r="R160" s="61"/>
      <c r="S160" s="63">
        <v>1</v>
      </c>
    </row>
    <row r="161" spans="1:25" ht="27" customHeight="1">
      <c r="A161" s="84">
        <v>739</v>
      </c>
      <c r="B161" s="37"/>
      <c r="C161" s="116" t="s">
        <v>164</v>
      </c>
      <c r="D161" s="117"/>
      <c r="E161" s="118"/>
      <c r="F161" s="66">
        <f t="shared" ref="F161:N161" si="26">SUM(F75:F160)</f>
        <v>0</v>
      </c>
      <c r="G161" s="66">
        <f t="shared" si="26"/>
        <v>0</v>
      </c>
      <c r="H161" s="66">
        <f t="shared" si="26"/>
        <v>125</v>
      </c>
      <c r="I161" s="66">
        <f t="shared" si="26"/>
        <v>557</v>
      </c>
      <c r="J161" s="66">
        <f t="shared" si="26"/>
        <v>740</v>
      </c>
      <c r="K161" s="66">
        <f t="shared" si="26"/>
        <v>391</v>
      </c>
      <c r="L161" s="66">
        <f t="shared" si="26"/>
        <v>549</v>
      </c>
      <c r="M161" s="66">
        <f t="shared" si="26"/>
        <v>675</v>
      </c>
      <c r="N161" s="66">
        <f t="shared" si="26"/>
        <v>0</v>
      </c>
      <c r="O161" s="66">
        <f>SUM(F161+G161+H161+I161+J161+K161+L161+M161+N161)</f>
        <v>3037</v>
      </c>
      <c r="P161" s="66">
        <f>SUM(G161+H161+I161+J161+K161+L161+M161+N161)</f>
        <v>3037</v>
      </c>
      <c r="Q161" s="66"/>
      <c r="R161" s="66">
        <f>SUM(R75:R160)</f>
        <v>25</v>
      </c>
      <c r="S161" s="67">
        <v>1</v>
      </c>
      <c r="U161" s="145"/>
      <c r="V161" s="145"/>
      <c r="W161" s="145"/>
      <c r="X161" s="145"/>
      <c r="Y161" s="145"/>
    </row>
    <row r="162" spans="1:25" ht="22.5" customHeight="1">
      <c r="A162" s="22">
        <v>740</v>
      </c>
      <c r="B162" s="29" t="s">
        <v>106</v>
      </c>
      <c r="C162" s="101" t="s">
        <v>174</v>
      </c>
      <c r="D162" s="102"/>
      <c r="E162" s="103"/>
      <c r="F162" s="64"/>
      <c r="G162" s="64"/>
      <c r="H162" s="64"/>
      <c r="I162" s="64"/>
      <c r="J162" s="64"/>
      <c r="K162" s="64"/>
      <c r="L162" s="64"/>
      <c r="M162" s="64"/>
      <c r="N162" s="64"/>
      <c r="O162" s="62"/>
      <c r="P162" s="62"/>
      <c r="Q162" s="64"/>
      <c r="R162" s="64"/>
      <c r="S162" s="62"/>
    </row>
    <row r="163" spans="1:25" ht="20.25" customHeight="1">
      <c r="A163" s="21">
        <v>741</v>
      </c>
      <c r="B163" s="30" t="s">
        <v>413</v>
      </c>
      <c r="C163" s="104" t="s">
        <v>32</v>
      </c>
      <c r="D163" s="105"/>
      <c r="E163" s="106"/>
      <c r="F163" s="64"/>
      <c r="G163" s="64"/>
      <c r="H163" s="64"/>
      <c r="I163" s="64"/>
      <c r="J163" s="64"/>
      <c r="K163" s="64"/>
      <c r="L163" s="64"/>
      <c r="M163" s="64"/>
      <c r="N163" s="64"/>
      <c r="O163" s="62"/>
      <c r="P163" s="62"/>
      <c r="Q163" s="64"/>
      <c r="R163" s="64"/>
      <c r="S163" s="62"/>
    </row>
    <row r="164" spans="1:25" ht="27" customHeight="1">
      <c r="A164" s="22">
        <v>742</v>
      </c>
      <c r="B164" s="32" t="s">
        <v>108</v>
      </c>
      <c r="C164" s="33" t="s">
        <v>300</v>
      </c>
      <c r="D164" s="36" t="s">
        <v>47</v>
      </c>
      <c r="E164" s="5" t="s">
        <v>10</v>
      </c>
      <c r="F164" s="89"/>
      <c r="G164" s="89"/>
      <c r="H164" s="89">
        <v>15</v>
      </c>
      <c r="I164" s="89"/>
      <c r="J164" s="89">
        <v>25</v>
      </c>
      <c r="K164" s="87"/>
      <c r="L164" s="87"/>
      <c r="M164" s="61">
        <v>15</v>
      </c>
      <c r="N164" s="61"/>
      <c r="O164" s="62">
        <f>SUM(F164+G164+H164+I164+J164+K164+L164+M164+N164)</f>
        <v>55</v>
      </c>
      <c r="P164" s="62">
        <f>SUM(G164+H164+I164+J164+K164+L164+M164+N164)</f>
        <v>55</v>
      </c>
      <c r="Q164" s="61">
        <v>49</v>
      </c>
      <c r="R164" s="61"/>
      <c r="S164" s="63">
        <v>1</v>
      </c>
    </row>
    <row r="165" spans="1:25" ht="25.5" customHeight="1">
      <c r="A165" s="22">
        <v>743</v>
      </c>
      <c r="B165" s="32" t="s">
        <v>109</v>
      </c>
      <c r="C165" s="33" t="s">
        <v>267</v>
      </c>
      <c r="D165" s="36" t="s">
        <v>48</v>
      </c>
      <c r="E165" s="5" t="s">
        <v>10</v>
      </c>
      <c r="F165" s="89"/>
      <c r="G165" s="89"/>
      <c r="H165" s="89"/>
      <c r="I165" s="89"/>
      <c r="J165" s="89">
        <v>40</v>
      </c>
      <c r="K165" s="87"/>
      <c r="L165" s="87"/>
      <c r="M165" s="61">
        <v>15</v>
      </c>
      <c r="N165" s="61"/>
      <c r="O165" s="62">
        <f t="shared" ref="O165:O183" si="27">SUM(F165+G165+H165+I165+J165+K165+L165+M165+N165)</f>
        <v>55</v>
      </c>
      <c r="P165" s="62">
        <f t="shared" ref="P165:P183" si="28">SUM(G165+H165+I165+J165+K165+L165+M165+N165)</f>
        <v>55</v>
      </c>
      <c r="Q165" s="61">
        <v>52</v>
      </c>
      <c r="R165" s="61"/>
      <c r="S165" s="63">
        <v>1</v>
      </c>
    </row>
    <row r="166" spans="1:25" ht="27.75" customHeight="1">
      <c r="A166" s="21">
        <v>744</v>
      </c>
      <c r="B166" s="32" t="s">
        <v>110</v>
      </c>
      <c r="C166" s="33" t="s">
        <v>301</v>
      </c>
      <c r="D166" s="36" t="s">
        <v>49</v>
      </c>
      <c r="E166" s="5" t="s">
        <v>10</v>
      </c>
      <c r="F166" s="89"/>
      <c r="G166" s="89"/>
      <c r="H166" s="89"/>
      <c r="I166" s="89"/>
      <c r="J166" s="89">
        <v>52</v>
      </c>
      <c r="K166" s="87"/>
      <c r="L166" s="87"/>
      <c r="M166" s="61"/>
      <c r="N166" s="61"/>
      <c r="O166" s="62">
        <f t="shared" si="27"/>
        <v>52</v>
      </c>
      <c r="P166" s="62">
        <f t="shared" si="28"/>
        <v>52</v>
      </c>
      <c r="Q166" s="61">
        <v>44</v>
      </c>
      <c r="R166" s="61"/>
      <c r="S166" s="63">
        <v>1</v>
      </c>
    </row>
    <row r="167" spans="1:25" ht="26.25" customHeight="1">
      <c r="A167" s="22">
        <v>745</v>
      </c>
      <c r="B167" s="32" t="s">
        <v>111</v>
      </c>
      <c r="C167" s="33" t="s">
        <v>302</v>
      </c>
      <c r="D167" s="36" t="s">
        <v>50</v>
      </c>
      <c r="E167" s="5" t="s">
        <v>10</v>
      </c>
      <c r="F167" s="89"/>
      <c r="G167" s="89"/>
      <c r="H167" s="89"/>
      <c r="I167" s="89"/>
      <c r="J167" s="89">
        <v>38</v>
      </c>
      <c r="K167" s="87">
        <v>17</v>
      </c>
      <c r="L167" s="87"/>
      <c r="M167" s="61"/>
      <c r="N167" s="61"/>
      <c r="O167" s="62">
        <f t="shared" si="27"/>
        <v>55</v>
      </c>
      <c r="P167" s="62">
        <f t="shared" si="28"/>
        <v>55</v>
      </c>
      <c r="Q167" s="61">
        <v>49</v>
      </c>
      <c r="R167" s="61"/>
      <c r="S167" s="63">
        <v>1</v>
      </c>
    </row>
    <row r="168" spans="1:25">
      <c r="A168" s="22">
        <v>750</v>
      </c>
      <c r="B168" s="30" t="s">
        <v>414</v>
      </c>
      <c r="C168" s="104" t="s">
        <v>36</v>
      </c>
      <c r="D168" s="106"/>
      <c r="E168" s="23"/>
      <c r="F168" s="64"/>
      <c r="G168" s="64"/>
      <c r="H168" s="64"/>
      <c r="I168" s="64"/>
      <c r="J168" s="64"/>
      <c r="K168" s="64"/>
      <c r="L168" s="64"/>
      <c r="M168" s="64"/>
      <c r="N168" s="64"/>
      <c r="O168" s="62"/>
      <c r="P168" s="62"/>
      <c r="Q168" s="64"/>
      <c r="R168" s="64"/>
      <c r="S168" s="65"/>
    </row>
    <row r="169" spans="1:25">
      <c r="A169" s="21">
        <v>751</v>
      </c>
      <c r="B169" s="32" t="s">
        <v>344</v>
      </c>
      <c r="C169" s="33" t="s">
        <v>303</v>
      </c>
      <c r="D169" s="36" t="s">
        <v>47</v>
      </c>
      <c r="E169" s="5" t="s">
        <v>10</v>
      </c>
      <c r="F169" s="89">
        <v>10</v>
      </c>
      <c r="G169" s="89"/>
      <c r="H169" s="89">
        <v>15</v>
      </c>
      <c r="I169" s="89"/>
      <c r="J169" s="89">
        <v>26</v>
      </c>
      <c r="K169" s="61"/>
      <c r="L169" s="61"/>
      <c r="M169" s="61">
        <v>14</v>
      </c>
      <c r="N169" s="61"/>
      <c r="O169" s="62">
        <f t="shared" si="27"/>
        <v>65</v>
      </c>
      <c r="P169" s="62">
        <f t="shared" si="28"/>
        <v>55</v>
      </c>
      <c r="Q169" s="61">
        <v>49</v>
      </c>
      <c r="R169" s="61"/>
      <c r="S169" s="63">
        <v>1</v>
      </c>
    </row>
    <row r="170" spans="1:25">
      <c r="A170" s="22">
        <v>752</v>
      </c>
      <c r="B170" s="32" t="s">
        <v>345</v>
      </c>
      <c r="C170" s="33" t="s">
        <v>303</v>
      </c>
      <c r="D170" s="36" t="s">
        <v>48</v>
      </c>
      <c r="E170" s="5" t="s">
        <v>10</v>
      </c>
      <c r="F170" s="89">
        <v>10</v>
      </c>
      <c r="G170" s="89"/>
      <c r="H170" s="89"/>
      <c r="I170" s="89"/>
      <c r="J170" s="89">
        <v>43</v>
      </c>
      <c r="K170" s="61"/>
      <c r="L170" s="61"/>
      <c r="M170" s="61">
        <v>12</v>
      </c>
      <c r="N170" s="61"/>
      <c r="O170" s="62">
        <f t="shared" si="27"/>
        <v>65</v>
      </c>
      <c r="P170" s="62">
        <f t="shared" si="28"/>
        <v>55</v>
      </c>
      <c r="Q170" s="61">
        <v>52</v>
      </c>
      <c r="R170" s="61"/>
      <c r="S170" s="63">
        <v>1</v>
      </c>
    </row>
    <row r="171" spans="1:25">
      <c r="A171" s="22">
        <v>753</v>
      </c>
      <c r="B171" s="32" t="s">
        <v>346</v>
      </c>
      <c r="C171" s="33" t="s">
        <v>303</v>
      </c>
      <c r="D171" s="36" t="s">
        <v>49</v>
      </c>
      <c r="E171" s="5" t="s">
        <v>10</v>
      </c>
      <c r="F171" s="89">
        <v>10</v>
      </c>
      <c r="G171" s="89"/>
      <c r="H171" s="89"/>
      <c r="I171" s="89"/>
      <c r="J171" s="89">
        <v>52</v>
      </c>
      <c r="K171" s="61"/>
      <c r="L171" s="61"/>
      <c r="M171" s="61"/>
      <c r="N171" s="61"/>
      <c r="O171" s="62">
        <f t="shared" si="27"/>
        <v>62</v>
      </c>
      <c r="P171" s="62">
        <f t="shared" si="28"/>
        <v>52</v>
      </c>
      <c r="Q171" s="61">
        <v>44</v>
      </c>
      <c r="R171" s="61"/>
      <c r="S171" s="63">
        <v>1</v>
      </c>
    </row>
    <row r="172" spans="1:25">
      <c r="A172" s="21">
        <v>754</v>
      </c>
      <c r="B172" s="32" t="s">
        <v>347</v>
      </c>
      <c r="C172" s="33" t="s">
        <v>303</v>
      </c>
      <c r="D172" s="36" t="s">
        <v>50</v>
      </c>
      <c r="E172" s="5" t="s">
        <v>10</v>
      </c>
      <c r="F172" s="61"/>
      <c r="G172" s="61"/>
      <c r="H172" s="61"/>
      <c r="I172" s="61"/>
      <c r="J172" s="61"/>
      <c r="K172" s="61"/>
      <c r="L172" s="61"/>
      <c r="M172" s="61">
        <v>53</v>
      </c>
      <c r="N172" s="61"/>
      <c r="O172" s="62">
        <f t="shared" si="27"/>
        <v>53</v>
      </c>
      <c r="P172" s="62">
        <f t="shared" si="28"/>
        <v>53</v>
      </c>
      <c r="Q172" s="61">
        <v>49</v>
      </c>
      <c r="R172" s="61"/>
      <c r="S172" s="63">
        <v>1</v>
      </c>
    </row>
    <row r="173" spans="1:25">
      <c r="A173" s="22">
        <v>757</v>
      </c>
      <c r="B173" s="29" t="s">
        <v>112</v>
      </c>
      <c r="C173" s="101" t="s">
        <v>107</v>
      </c>
      <c r="D173" s="103"/>
      <c r="E173" s="23"/>
      <c r="F173" s="64"/>
      <c r="G173" s="64"/>
      <c r="H173" s="64"/>
      <c r="I173" s="64"/>
      <c r="J173" s="64"/>
      <c r="K173" s="64"/>
      <c r="L173" s="64"/>
      <c r="M173" s="64"/>
      <c r="N173" s="64"/>
      <c r="O173" s="62"/>
      <c r="P173" s="62"/>
      <c r="Q173" s="64"/>
      <c r="R173" s="64"/>
      <c r="S173" s="65"/>
    </row>
    <row r="174" spans="1:25" ht="25.5">
      <c r="A174" s="22">
        <v>758</v>
      </c>
      <c r="B174" s="32" t="s">
        <v>114</v>
      </c>
      <c r="C174" s="33" t="s">
        <v>348</v>
      </c>
      <c r="D174" s="36" t="s">
        <v>47</v>
      </c>
      <c r="E174" s="5" t="s">
        <v>10</v>
      </c>
      <c r="F174" s="61"/>
      <c r="G174" s="61"/>
      <c r="H174" s="61"/>
      <c r="I174" s="61"/>
      <c r="J174" s="61"/>
      <c r="K174" s="61"/>
      <c r="L174" s="61"/>
      <c r="M174" s="61"/>
      <c r="N174" s="61"/>
      <c r="O174" s="62">
        <f t="shared" si="27"/>
        <v>0</v>
      </c>
      <c r="P174" s="62">
        <f t="shared" si="28"/>
        <v>0</v>
      </c>
      <c r="Q174" s="61"/>
      <c r="R174" s="61"/>
      <c r="S174" s="63"/>
    </row>
    <row r="175" spans="1:25">
      <c r="A175" s="22">
        <v>762</v>
      </c>
      <c r="B175" s="29" t="s">
        <v>343</v>
      </c>
      <c r="C175" s="113" t="s">
        <v>415</v>
      </c>
      <c r="D175" s="114"/>
      <c r="E175" s="115"/>
      <c r="F175" s="64"/>
      <c r="G175" s="64"/>
      <c r="H175" s="64"/>
      <c r="I175" s="64"/>
      <c r="J175" s="64"/>
      <c r="K175" s="64"/>
      <c r="L175" s="64"/>
      <c r="M175" s="64"/>
      <c r="N175" s="64"/>
      <c r="O175" s="62"/>
      <c r="P175" s="62"/>
      <c r="Q175" s="64"/>
      <c r="R175" s="64"/>
      <c r="S175" s="65"/>
    </row>
    <row r="176" spans="1:25">
      <c r="A176" s="22">
        <v>763</v>
      </c>
      <c r="B176" s="30" t="s">
        <v>416</v>
      </c>
      <c r="C176" s="104" t="s">
        <v>113</v>
      </c>
      <c r="D176" s="105"/>
      <c r="E176" s="106"/>
      <c r="F176" s="64"/>
      <c r="G176" s="64"/>
      <c r="H176" s="64"/>
      <c r="I176" s="64"/>
      <c r="J176" s="64"/>
      <c r="K176" s="64"/>
      <c r="L176" s="64"/>
      <c r="M176" s="64"/>
      <c r="N176" s="64"/>
      <c r="O176" s="62"/>
      <c r="P176" s="62"/>
      <c r="Q176" s="64"/>
      <c r="R176" s="64"/>
      <c r="S176" s="65"/>
    </row>
    <row r="177" spans="1:25" ht="25.5">
      <c r="A177" s="21">
        <v>764</v>
      </c>
      <c r="B177" s="32" t="s">
        <v>349</v>
      </c>
      <c r="C177" s="33" t="s">
        <v>304</v>
      </c>
      <c r="D177" s="36" t="s">
        <v>115</v>
      </c>
      <c r="E177" s="5" t="s">
        <v>10</v>
      </c>
      <c r="F177" s="89">
        <v>15</v>
      </c>
      <c r="G177" s="89"/>
      <c r="H177" s="89">
        <v>30</v>
      </c>
      <c r="I177" s="89"/>
      <c r="J177" s="89">
        <v>50</v>
      </c>
      <c r="K177" s="87">
        <v>63</v>
      </c>
      <c r="L177" s="87"/>
      <c r="M177" s="61">
        <v>15</v>
      </c>
      <c r="N177" s="61"/>
      <c r="O177" s="62">
        <f t="shared" si="27"/>
        <v>173</v>
      </c>
      <c r="P177" s="62">
        <f t="shared" si="28"/>
        <v>158</v>
      </c>
      <c r="Q177" s="61">
        <v>145</v>
      </c>
      <c r="R177" s="61"/>
      <c r="S177" s="63">
        <v>1</v>
      </c>
    </row>
    <row r="178" spans="1:25">
      <c r="A178" s="22">
        <v>765</v>
      </c>
      <c r="B178" s="32" t="s">
        <v>350</v>
      </c>
      <c r="C178" s="34" t="s">
        <v>274</v>
      </c>
      <c r="D178" s="36" t="s">
        <v>116</v>
      </c>
      <c r="E178" s="5" t="s">
        <v>10</v>
      </c>
      <c r="F178" s="89">
        <v>15</v>
      </c>
      <c r="G178" s="89"/>
      <c r="H178" s="89">
        <v>25</v>
      </c>
      <c r="I178" s="89"/>
      <c r="J178" s="89">
        <v>35</v>
      </c>
      <c r="K178" s="87">
        <v>6</v>
      </c>
      <c r="L178" s="87">
        <v>20</v>
      </c>
      <c r="M178" s="61">
        <v>20</v>
      </c>
      <c r="N178" s="61"/>
      <c r="O178" s="62">
        <f t="shared" si="27"/>
        <v>121</v>
      </c>
      <c r="P178" s="62">
        <f t="shared" si="28"/>
        <v>106</v>
      </c>
      <c r="Q178" s="61">
        <v>97</v>
      </c>
      <c r="R178" s="61"/>
      <c r="S178" s="63">
        <v>1</v>
      </c>
    </row>
    <row r="179" spans="1:25">
      <c r="A179" s="22">
        <v>780</v>
      </c>
      <c r="B179" s="30" t="s">
        <v>357</v>
      </c>
      <c r="C179" s="104" t="s">
        <v>88</v>
      </c>
      <c r="D179" s="105"/>
      <c r="E179" s="106"/>
      <c r="F179" s="64"/>
      <c r="G179" s="64"/>
      <c r="H179" s="64"/>
      <c r="I179" s="64"/>
      <c r="J179" s="64"/>
      <c r="K179" s="64"/>
      <c r="L179" s="64"/>
      <c r="M179" s="64"/>
      <c r="N179" s="64"/>
      <c r="O179" s="62"/>
      <c r="P179" s="62"/>
      <c r="Q179" s="64"/>
      <c r="R179" s="64"/>
      <c r="S179" s="65"/>
    </row>
    <row r="180" spans="1:25" ht="25.5">
      <c r="A180" s="21">
        <v>781</v>
      </c>
      <c r="B180" s="56" t="s">
        <v>337</v>
      </c>
      <c r="C180" s="49" t="s">
        <v>361</v>
      </c>
      <c r="D180" s="46" t="s">
        <v>47</v>
      </c>
      <c r="E180" s="6" t="s">
        <v>207</v>
      </c>
      <c r="F180" s="61"/>
      <c r="G180" s="61"/>
      <c r="H180" s="61"/>
      <c r="I180" s="61">
        <v>53</v>
      </c>
      <c r="J180" s="61">
        <v>3</v>
      </c>
      <c r="K180" s="61"/>
      <c r="L180" s="61"/>
      <c r="M180" s="61"/>
      <c r="N180" s="61"/>
      <c r="O180" s="62">
        <f t="shared" si="27"/>
        <v>56</v>
      </c>
      <c r="P180" s="62">
        <f t="shared" si="28"/>
        <v>56</v>
      </c>
      <c r="Q180" s="61">
        <v>49</v>
      </c>
      <c r="R180" s="61"/>
      <c r="S180" s="63">
        <v>1</v>
      </c>
    </row>
    <row r="181" spans="1:25" ht="27.75" customHeight="1">
      <c r="A181" s="22">
        <v>782</v>
      </c>
      <c r="B181" s="56" t="s">
        <v>338</v>
      </c>
      <c r="C181" s="49" t="s">
        <v>361</v>
      </c>
      <c r="D181" s="46" t="s">
        <v>48</v>
      </c>
      <c r="E181" s="6" t="s">
        <v>207</v>
      </c>
      <c r="F181" s="61"/>
      <c r="G181" s="61"/>
      <c r="H181" s="61"/>
      <c r="I181" s="61"/>
      <c r="J181" s="61">
        <v>56</v>
      </c>
      <c r="K181" s="61"/>
      <c r="L181" s="61"/>
      <c r="M181" s="61"/>
      <c r="N181" s="61"/>
      <c r="O181" s="62">
        <f t="shared" si="27"/>
        <v>56</v>
      </c>
      <c r="P181" s="62">
        <f t="shared" si="28"/>
        <v>56</v>
      </c>
      <c r="Q181" s="61">
        <v>52</v>
      </c>
      <c r="R181" s="61"/>
      <c r="S181" s="63">
        <v>1</v>
      </c>
    </row>
    <row r="182" spans="1:25" ht="20.25" customHeight="1">
      <c r="A182" s="21">
        <v>791</v>
      </c>
      <c r="B182" s="30" t="s">
        <v>358</v>
      </c>
      <c r="C182" s="104" t="s">
        <v>359</v>
      </c>
      <c r="D182" s="105"/>
      <c r="E182" s="106"/>
      <c r="F182" s="64"/>
      <c r="G182" s="64"/>
      <c r="H182" s="64"/>
      <c r="I182" s="64"/>
      <c r="J182" s="64"/>
      <c r="K182" s="64"/>
      <c r="L182" s="64"/>
      <c r="M182" s="64"/>
      <c r="N182" s="64"/>
      <c r="O182" s="62"/>
      <c r="P182" s="62"/>
      <c r="Q182" s="64"/>
      <c r="R182" s="64"/>
      <c r="S182" s="65"/>
    </row>
    <row r="183" spans="1:25" ht="27.75" customHeight="1">
      <c r="A183" s="22">
        <v>792</v>
      </c>
      <c r="B183" s="32" t="s">
        <v>360</v>
      </c>
      <c r="C183" s="51" t="s">
        <v>305</v>
      </c>
      <c r="D183" s="46" t="s">
        <v>51</v>
      </c>
      <c r="E183" s="9" t="s">
        <v>406</v>
      </c>
      <c r="F183" s="61"/>
      <c r="G183" s="61"/>
      <c r="H183" s="61"/>
      <c r="I183" s="61"/>
      <c r="J183" s="61"/>
      <c r="K183" s="61"/>
      <c r="L183" s="61"/>
      <c r="M183" s="61">
        <v>28</v>
      </c>
      <c r="N183" s="61"/>
      <c r="O183" s="62">
        <f t="shared" si="27"/>
        <v>28</v>
      </c>
      <c r="P183" s="62">
        <f t="shared" si="28"/>
        <v>28</v>
      </c>
      <c r="Q183" s="61">
        <v>27</v>
      </c>
      <c r="R183" s="61"/>
      <c r="S183" s="63">
        <v>1</v>
      </c>
    </row>
    <row r="184" spans="1:25" ht="23.25" customHeight="1">
      <c r="A184" s="84">
        <v>794</v>
      </c>
      <c r="B184" s="52"/>
      <c r="C184" s="116" t="s">
        <v>165</v>
      </c>
      <c r="D184" s="117"/>
      <c r="E184" s="118"/>
      <c r="F184" s="66">
        <f t="shared" ref="F184:N184" si="29">SUM(F164:F181)</f>
        <v>60</v>
      </c>
      <c r="G184" s="66">
        <f t="shared" si="29"/>
        <v>0</v>
      </c>
      <c r="H184" s="66">
        <f t="shared" si="29"/>
        <v>85</v>
      </c>
      <c r="I184" s="66">
        <f t="shared" si="29"/>
        <v>53</v>
      </c>
      <c r="J184" s="66">
        <f t="shared" si="29"/>
        <v>420</v>
      </c>
      <c r="K184" s="66">
        <f t="shared" si="29"/>
        <v>86</v>
      </c>
      <c r="L184" s="66">
        <f t="shared" si="29"/>
        <v>20</v>
      </c>
      <c r="M184" s="66">
        <f t="shared" si="29"/>
        <v>144</v>
      </c>
      <c r="N184" s="66">
        <f t="shared" si="29"/>
        <v>0</v>
      </c>
      <c r="O184" s="66">
        <f>SUM(F184+G184+H184+I184+J184+K184+L184+M184+N184)</f>
        <v>868</v>
      </c>
      <c r="P184" s="66">
        <f>SUM(G184+H184+I184+J184+K184+L184+M184+N184)</f>
        <v>808</v>
      </c>
      <c r="Q184" s="66"/>
      <c r="R184" s="66">
        <f>SUM(R164:R183)</f>
        <v>0</v>
      </c>
      <c r="S184" s="67">
        <v>1</v>
      </c>
      <c r="U184" s="145"/>
      <c r="V184" s="145"/>
      <c r="W184" s="145"/>
      <c r="X184" s="145"/>
      <c r="Y184" s="145"/>
    </row>
    <row r="185" spans="1:25" ht="25.5" customHeight="1">
      <c r="A185" s="83">
        <v>795</v>
      </c>
      <c r="B185" s="53"/>
      <c r="C185" s="119" t="s">
        <v>166</v>
      </c>
      <c r="D185" s="120"/>
      <c r="E185" s="121"/>
      <c r="F185" s="25">
        <f t="shared" ref="F185:N185" si="30">SUM(F161+F184)</f>
        <v>60</v>
      </c>
      <c r="G185" s="25">
        <f t="shared" si="30"/>
        <v>0</v>
      </c>
      <c r="H185" s="25">
        <f t="shared" si="30"/>
        <v>210</v>
      </c>
      <c r="I185" s="25">
        <f t="shared" si="30"/>
        <v>610</v>
      </c>
      <c r="J185" s="25">
        <f t="shared" si="30"/>
        <v>1160</v>
      </c>
      <c r="K185" s="25">
        <f t="shared" si="30"/>
        <v>477</v>
      </c>
      <c r="L185" s="25">
        <f t="shared" si="30"/>
        <v>569</v>
      </c>
      <c r="M185" s="25">
        <f t="shared" si="30"/>
        <v>819</v>
      </c>
      <c r="N185" s="25">
        <f t="shared" si="30"/>
        <v>0</v>
      </c>
      <c r="O185" s="25">
        <f>SUM(F185+G185+H185+I185+J185+K185+L185+M185+N185)</f>
        <v>3905</v>
      </c>
      <c r="P185" s="25">
        <f>SUM(G185+H185+I185+J185+K185+L185+M185+N185)</f>
        <v>3845</v>
      </c>
      <c r="Q185" s="25"/>
      <c r="R185" s="25">
        <f>SUM(R161+R184)</f>
        <v>25</v>
      </c>
      <c r="S185" s="68">
        <f>ABS(S161+S184)/2</f>
        <v>1</v>
      </c>
    </row>
    <row r="186" spans="1:25" ht="18.75" customHeight="1">
      <c r="A186" s="21">
        <v>796</v>
      </c>
      <c r="B186" s="42"/>
      <c r="C186" s="98" t="s">
        <v>422</v>
      </c>
      <c r="D186" s="99"/>
      <c r="E186" s="100"/>
      <c r="F186" s="64"/>
      <c r="G186" s="64"/>
      <c r="H186" s="64"/>
      <c r="I186" s="64"/>
      <c r="J186" s="64"/>
      <c r="K186" s="64"/>
      <c r="L186" s="64"/>
      <c r="M186" s="64"/>
      <c r="N186" s="64"/>
      <c r="O186" s="62"/>
      <c r="P186" s="62"/>
      <c r="Q186" s="64"/>
      <c r="R186" s="64"/>
      <c r="S186" s="62"/>
    </row>
    <row r="187" spans="1:25" ht="18.75" customHeight="1">
      <c r="A187" s="22">
        <v>797</v>
      </c>
      <c r="B187" s="29" t="s">
        <v>118</v>
      </c>
      <c r="C187" s="101" t="s">
        <v>208</v>
      </c>
      <c r="D187" s="102"/>
      <c r="E187" s="103"/>
      <c r="F187" s="64"/>
      <c r="G187" s="64"/>
      <c r="H187" s="64"/>
      <c r="I187" s="64"/>
      <c r="J187" s="64"/>
      <c r="K187" s="64"/>
      <c r="L187" s="64"/>
      <c r="M187" s="64"/>
      <c r="N187" s="64"/>
      <c r="O187" s="62"/>
      <c r="P187" s="62"/>
      <c r="Q187" s="64"/>
      <c r="R187" s="64"/>
      <c r="S187" s="62"/>
    </row>
    <row r="188" spans="1:25">
      <c r="A188" s="22">
        <v>798</v>
      </c>
      <c r="B188" s="30" t="s">
        <v>119</v>
      </c>
      <c r="C188" s="125" t="s">
        <v>186</v>
      </c>
      <c r="D188" s="126"/>
      <c r="E188" s="127"/>
      <c r="F188" s="64"/>
      <c r="G188" s="64"/>
      <c r="H188" s="64"/>
      <c r="I188" s="64"/>
      <c r="J188" s="64"/>
      <c r="K188" s="64"/>
      <c r="L188" s="64"/>
      <c r="M188" s="64"/>
      <c r="N188" s="64"/>
      <c r="O188" s="62"/>
      <c r="P188" s="62"/>
      <c r="Q188" s="64"/>
      <c r="R188" s="64"/>
      <c r="S188" s="62"/>
    </row>
    <row r="189" spans="1:25" ht="25.5">
      <c r="A189" s="21">
        <v>801</v>
      </c>
      <c r="B189" s="32" t="s">
        <v>46</v>
      </c>
      <c r="C189" s="33" t="s">
        <v>362</v>
      </c>
      <c r="D189" s="36" t="s">
        <v>120</v>
      </c>
      <c r="E189" s="5" t="s">
        <v>417</v>
      </c>
      <c r="F189" s="61"/>
      <c r="G189" s="61"/>
      <c r="H189" s="61"/>
      <c r="I189" s="61"/>
      <c r="J189" s="61"/>
      <c r="K189" s="61"/>
      <c r="L189" s="61"/>
      <c r="M189" s="61">
        <v>58</v>
      </c>
      <c r="N189" s="61"/>
      <c r="O189" s="62">
        <f t="shared" ref="O189:O203" si="31">SUM(F189+G189+H189+I189+J189+K189+L189+M189+N189)</f>
        <v>58</v>
      </c>
      <c r="P189" s="62">
        <f t="shared" ref="P189:P203" si="32">SUM(G189+H189+I189+J189+K189+L189+M189+N189)</f>
        <v>58</v>
      </c>
      <c r="Q189" s="61">
        <v>30</v>
      </c>
      <c r="R189" s="61"/>
      <c r="S189" s="63">
        <v>1</v>
      </c>
    </row>
    <row r="190" spans="1:25" ht="25.5">
      <c r="A190" s="21">
        <v>804</v>
      </c>
      <c r="B190" s="32" t="s">
        <v>55</v>
      </c>
      <c r="C190" s="33" t="s">
        <v>363</v>
      </c>
      <c r="D190" s="36" t="s">
        <v>121</v>
      </c>
      <c r="E190" s="5" t="s">
        <v>310</v>
      </c>
      <c r="F190" s="61"/>
      <c r="G190" s="61"/>
      <c r="H190" s="61"/>
      <c r="I190" s="61"/>
      <c r="J190" s="61"/>
      <c r="K190" s="61"/>
      <c r="L190" s="61"/>
      <c r="M190" s="61">
        <v>35</v>
      </c>
      <c r="N190" s="61"/>
      <c r="O190" s="62">
        <f t="shared" si="31"/>
        <v>35</v>
      </c>
      <c r="P190" s="62">
        <f t="shared" si="32"/>
        <v>35</v>
      </c>
      <c r="Q190" s="61">
        <v>18</v>
      </c>
      <c r="R190" s="61"/>
      <c r="S190" s="63">
        <v>1</v>
      </c>
    </row>
    <row r="191" spans="1:25" ht="25.5">
      <c r="A191" s="22">
        <v>805</v>
      </c>
      <c r="B191" s="32" t="s">
        <v>56</v>
      </c>
      <c r="C191" s="33" t="s">
        <v>363</v>
      </c>
      <c r="D191" s="36" t="s">
        <v>122</v>
      </c>
      <c r="E191" s="5" t="s">
        <v>310</v>
      </c>
      <c r="F191" s="61"/>
      <c r="G191" s="61"/>
      <c r="H191" s="61"/>
      <c r="I191" s="61"/>
      <c r="J191" s="61"/>
      <c r="K191" s="61"/>
      <c r="L191" s="61"/>
      <c r="M191" s="61"/>
      <c r="N191" s="61"/>
      <c r="O191" s="62">
        <f t="shared" si="31"/>
        <v>0</v>
      </c>
      <c r="P191" s="62">
        <f t="shared" si="32"/>
        <v>0</v>
      </c>
      <c r="Q191" s="61"/>
      <c r="R191" s="61"/>
      <c r="S191" s="63"/>
    </row>
    <row r="192" spans="1:25">
      <c r="A192" s="21">
        <v>809</v>
      </c>
      <c r="B192" s="30" t="s">
        <v>365</v>
      </c>
      <c r="C192" s="104" t="s">
        <v>364</v>
      </c>
      <c r="D192" s="105"/>
      <c r="E192" s="106"/>
      <c r="F192" s="64"/>
      <c r="G192" s="64"/>
      <c r="H192" s="64"/>
      <c r="I192" s="64"/>
      <c r="J192" s="64"/>
      <c r="K192" s="64"/>
      <c r="L192" s="64"/>
      <c r="M192" s="64"/>
      <c r="N192" s="64"/>
      <c r="O192" s="62"/>
      <c r="P192" s="62"/>
      <c r="Q192" s="64"/>
      <c r="R192" s="64"/>
      <c r="S192" s="65"/>
    </row>
    <row r="193" spans="1:19" ht="25.5">
      <c r="A193" s="22">
        <v>810</v>
      </c>
      <c r="B193" s="32" t="s">
        <v>366</v>
      </c>
      <c r="C193" s="33" t="s">
        <v>368</v>
      </c>
      <c r="D193" s="36" t="s">
        <v>121</v>
      </c>
      <c r="E193" s="5" t="s">
        <v>417</v>
      </c>
      <c r="F193" s="61"/>
      <c r="G193" s="61"/>
      <c r="H193" s="61"/>
      <c r="I193" s="61"/>
      <c r="J193" s="61"/>
      <c r="K193" s="61"/>
      <c r="L193" s="61"/>
      <c r="M193" s="61">
        <v>56</v>
      </c>
      <c r="N193" s="61"/>
      <c r="O193" s="62">
        <f t="shared" si="31"/>
        <v>56</v>
      </c>
      <c r="P193" s="62">
        <f t="shared" si="32"/>
        <v>56</v>
      </c>
      <c r="Q193" s="61">
        <v>32</v>
      </c>
      <c r="R193" s="61"/>
      <c r="S193" s="63">
        <v>1</v>
      </c>
    </row>
    <row r="194" spans="1:19" ht="25.5">
      <c r="A194" s="21">
        <v>811</v>
      </c>
      <c r="B194" s="32" t="s">
        <v>367</v>
      </c>
      <c r="C194" s="33" t="s">
        <v>369</v>
      </c>
      <c r="D194" s="36" t="s">
        <v>122</v>
      </c>
      <c r="E194" s="5" t="s">
        <v>417</v>
      </c>
      <c r="F194" s="61"/>
      <c r="G194" s="61"/>
      <c r="H194" s="61"/>
      <c r="I194" s="61"/>
      <c r="J194" s="61"/>
      <c r="K194" s="61"/>
      <c r="L194" s="61"/>
      <c r="M194" s="61">
        <v>55</v>
      </c>
      <c r="N194" s="61"/>
      <c r="O194" s="62">
        <f t="shared" si="31"/>
        <v>55</v>
      </c>
      <c r="P194" s="62">
        <f t="shared" si="32"/>
        <v>55</v>
      </c>
      <c r="Q194" s="61">
        <v>0</v>
      </c>
      <c r="R194" s="61"/>
      <c r="S194" s="63"/>
    </row>
    <row r="195" spans="1:19">
      <c r="A195" s="22">
        <v>823</v>
      </c>
      <c r="B195" s="29" t="s">
        <v>123</v>
      </c>
      <c r="C195" s="101" t="s">
        <v>125</v>
      </c>
      <c r="D195" s="102"/>
      <c r="E195" s="103"/>
      <c r="F195" s="64"/>
      <c r="G195" s="64"/>
      <c r="H195" s="64"/>
      <c r="I195" s="64"/>
      <c r="J195" s="64"/>
      <c r="K195" s="64"/>
      <c r="L195" s="64"/>
      <c r="M195" s="64"/>
      <c r="N195" s="64"/>
      <c r="O195" s="62"/>
      <c r="P195" s="62"/>
      <c r="Q195" s="64"/>
      <c r="R195" s="64"/>
      <c r="S195" s="65"/>
    </row>
    <row r="196" spans="1:19">
      <c r="A196" s="21">
        <v>824</v>
      </c>
      <c r="B196" s="30" t="s">
        <v>124</v>
      </c>
      <c r="C196" s="125" t="s">
        <v>187</v>
      </c>
      <c r="D196" s="126"/>
      <c r="E196" s="127"/>
      <c r="F196" s="64"/>
      <c r="G196" s="64"/>
      <c r="H196" s="64"/>
      <c r="I196" s="64"/>
      <c r="J196" s="64"/>
      <c r="K196" s="64"/>
      <c r="L196" s="64"/>
      <c r="M196" s="64"/>
      <c r="N196" s="64"/>
      <c r="O196" s="62"/>
      <c r="P196" s="62"/>
      <c r="Q196" s="64"/>
      <c r="R196" s="64"/>
      <c r="S196" s="65"/>
    </row>
    <row r="197" spans="1:19">
      <c r="A197" s="22">
        <v>825</v>
      </c>
      <c r="B197" s="54"/>
      <c r="C197" s="132" t="s">
        <v>23</v>
      </c>
      <c r="D197" s="133"/>
      <c r="E197" s="134"/>
      <c r="F197" s="61"/>
      <c r="G197" s="61"/>
      <c r="H197" s="61"/>
      <c r="I197" s="61"/>
      <c r="J197" s="61"/>
      <c r="K197" s="61"/>
      <c r="L197" s="61"/>
      <c r="M197" s="61"/>
      <c r="N197" s="61"/>
      <c r="O197" s="62"/>
      <c r="P197" s="62"/>
      <c r="Q197" s="61"/>
      <c r="R197" s="61"/>
      <c r="S197" s="63"/>
    </row>
    <row r="198" spans="1:19" ht="25.5">
      <c r="A198" s="22">
        <v>828</v>
      </c>
      <c r="B198" s="32" t="s">
        <v>126</v>
      </c>
      <c r="C198" s="33" t="s">
        <v>370</v>
      </c>
      <c r="D198" s="36" t="s">
        <v>121</v>
      </c>
      <c r="E198" s="5" t="s">
        <v>10</v>
      </c>
      <c r="F198" s="61"/>
      <c r="G198" s="61"/>
      <c r="H198" s="61"/>
      <c r="I198" s="89">
        <v>25</v>
      </c>
      <c r="J198" s="89">
        <v>5</v>
      </c>
      <c r="K198" s="87"/>
      <c r="L198" s="87">
        <v>15</v>
      </c>
      <c r="M198" s="61">
        <v>10</v>
      </c>
      <c r="N198" s="61"/>
      <c r="O198" s="62">
        <f t="shared" si="31"/>
        <v>55</v>
      </c>
      <c r="P198" s="62">
        <f t="shared" si="32"/>
        <v>55</v>
      </c>
      <c r="Q198" s="61">
        <v>32</v>
      </c>
      <c r="R198" s="61"/>
      <c r="S198" s="63">
        <v>1</v>
      </c>
    </row>
    <row r="199" spans="1:19" ht="25.5">
      <c r="A199" s="21">
        <v>829</v>
      </c>
      <c r="B199" s="32" t="s">
        <v>127</v>
      </c>
      <c r="C199" s="33" t="s">
        <v>370</v>
      </c>
      <c r="D199" s="36" t="s">
        <v>122</v>
      </c>
      <c r="E199" s="5" t="s">
        <v>10</v>
      </c>
      <c r="F199" s="61"/>
      <c r="G199" s="61"/>
      <c r="H199" s="61"/>
      <c r="I199" s="89">
        <v>25</v>
      </c>
      <c r="J199" s="89">
        <v>5</v>
      </c>
      <c r="K199" s="87"/>
      <c r="L199" s="87">
        <v>25</v>
      </c>
      <c r="M199" s="61"/>
      <c r="N199" s="61"/>
      <c r="O199" s="62">
        <f t="shared" si="31"/>
        <v>55</v>
      </c>
      <c r="P199" s="62">
        <f t="shared" si="32"/>
        <v>55</v>
      </c>
      <c r="Q199" s="61">
        <v>33</v>
      </c>
      <c r="R199" s="61"/>
      <c r="S199" s="63">
        <v>1</v>
      </c>
    </row>
    <row r="200" spans="1:19">
      <c r="A200" s="22">
        <v>842</v>
      </c>
      <c r="B200" s="30" t="s">
        <v>128</v>
      </c>
      <c r="C200" s="125" t="s">
        <v>423</v>
      </c>
      <c r="D200" s="126"/>
      <c r="E200" s="127"/>
      <c r="F200" s="64"/>
      <c r="G200" s="64"/>
      <c r="H200" s="64"/>
      <c r="I200" s="64"/>
      <c r="J200" s="64"/>
      <c r="K200" s="64"/>
      <c r="L200" s="64"/>
      <c r="M200" s="64"/>
      <c r="N200" s="64"/>
      <c r="O200" s="62"/>
      <c r="P200" s="62"/>
      <c r="Q200" s="64"/>
      <c r="R200" s="64"/>
      <c r="S200" s="65"/>
    </row>
    <row r="201" spans="1:19">
      <c r="A201" s="22">
        <v>843</v>
      </c>
      <c r="B201" s="43"/>
      <c r="C201" s="110" t="s">
        <v>23</v>
      </c>
      <c r="D201" s="111"/>
      <c r="E201" s="112"/>
      <c r="F201" s="61"/>
      <c r="G201" s="61"/>
      <c r="H201" s="61"/>
      <c r="I201" s="61"/>
      <c r="J201" s="61"/>
      <c r="K201" s="61"/>
      <c r="L201" s="61"/>
      <c r="M201" s="61"/>
      <c r="N201" s="61"/>
      <c r="O201" s="62"/>
      <c r="P201" s="62"/>
      <c r="Q201" s="61"/>
      <c r="R201" s="61"/>
      <c r="S201" s="63"/>
    </row>
    <row r="202" spans="1:19" ht="25.5">
      <c r="A202" s="21">
        <v>846</v>
      </c>
      <c r="B202" s="32" t="s">
        <v>129</v>
      </c>
      <c r="C202" s="33" t="s">
        <v>371</v>
      </c>
      <c r="D202" s="36" t="s">
        <v>121</v>
      </c>
      <c r="E202" s="5" t="s">
        <v>10</v>
      </c>
      <c r="F202" s="61"/>
      <c r="G202" s="61"/>
      <c r="H202" s="61"/>
      <c r="I202" s="89">
        <v>25</v>
      </c>
      <c r="J202" s="89">
        <v>5</v>
      </c>
      <c r="K202" s="61"/>
      <c r="L202" s="61"/>
      <c r="M202" s="61"/>
      <c r="N202" s="61"/>
      <c r="O202" s="62">
        <f t="shared" si="31"/>
        <v>30</v>
      </c>
      <c r="P202" s="62">
        <f t="shared" si="32"/>
        <v>30</v>
      </c>
      <c r="Q202" s="61">
        <v>0</v>
      </c>
      <c r="R202" s="61"/>
      <c r="S202" s="63"/>
    </row>
    <row r="203" spans="1:19" ht="25.5">
      <c r="A203" s="22">
        <v>847</v>
      </c>
      <c r="B203" s="32" t="s">
        <v>130</v>
      </c>
      <c r="C203" s="33" t="s">
        <v>371</v>
      </c>
      <c r="D203" s="36" t="s">
        <v>122</v>
      </c>
      <c r="E203" s="5" t="s">
        <v>10</v>
      </c>
      <c r="F203" s="61"/>
      <c r="G203" s="61"/>
      <c r="H203" s="61"/>
      <c r="I203" s="89">
        <v>21</v>
      </c>
      <c r="J203" s="89">
        <v>5</v>
      </c>
      <c r="K203" s="61"/>
      <c r="L203" s="61"/>
      <c r="M203" s="61"/>
      <c r="N203" s="61"/>
      <c r="O203" s="62">
        <f t="shared" si="31"/>
        <v>26</v>
      </c>
      <c r="P203" s="62">
        <f t="shared" si="32"/>
        <v>26</v>
      </c>
      <c r="Q203" s="61">
        <v>0</v>
      </c>
      <c r="R203" s="61"/>
      <c r="S203" s="63"/>
    </row>
    <row r="204" spans="1:19">
      <c r="A204" s="21">
        <v>876</v>
      </c>
      <c r="B204" s="47" t="s">
        <v>131</v>
      </c>
      <c r="C204" s="135" t="s">
        <v>132</v>
      </c>
      <c r="D204" s="136"/>
      <c r="E204" s="137"/>
      <c r="F204" s="64"/>
      <c r="G204" s="64"/>
      <c r="H204" s="64"/>
      <c r="I204" s="64"/>
      <c r="J204" s="64"/>
      <c r="K204" s="64"/>
      <c r="L204" s="64"/>
      <c r="M204" s="64"/>
      <c r="N204" s="64"/>
      <c r="O204" s="62"/>
      <c r="P204" s="62"/>
      <c r="Q204" s="64"/>
      <c r="R204" s="64"/>
      <c r="S204" s="65"/>
    </row>
    <row r="205" spans="1:19">
      <c r="A205" s="22">
        <v>892</v>
      </c>
      <c r="B205" s="30" t="s">
        <v>133</v>
      </c>
      <c r="C205" s="125" t="s">
        <v>372</v>
      </c>
      <c r="D205" s="126"/>
      <c r="E205" s="127"/>
      <c r="F205" s="64"/>
      <c r="G205" s="64"/>
      <c r="H205" s="64"/>
      <c r="I205" s="64"/>
      <c r="J205" s="64"/>
      <c r="K205" s="64"/>
      <c r="L205" s="64"/>
      <c r="M205" s="64"/>
      <c r="N205" s="64"/>
      <c r="O205" s="62"/>
      <c r="P205" s="62"/>
      <c r="Q205" s="64"/>
      <c r="R205" s="64"/>
      <c r="S205" s="65"/>
    </row>
    <row r="206" spans="1:19" ht="25.5">
      <c r="A206" s="22">
        <v>893</v>
      </c>
      <c r="B206" s="32" t="s">
        <v>134</v>
      </c>
      <c r="C206" s="33" t="s">
        <v>373</v>
      </c>
      <c r="D206" s="36" t="s">
        <v>121</v>
      </c>
      <c r="E206" s="5" t="s">
        <v>417</v>
      </c>
      <c r="F206" s="61"/>
      <c r="G206" s="61"/>
      <c r="H206" s="61"/>
      <c r="I206" s="61"/>
      <c r="J206" s="61"/>
      <c r="K206" s="61"/>
      <c r="L206" s="87">
        <v>37</v>
      </c>
      <c r="M206" s="61">
        <v>19</v>
      </c>
      <c r="N206" s="61"/>
      <c r="O206" s="62">
        <f t="shared" ref="O206:O216" si="33">SUM(F206+G206+H206+I206+J206+K206+L206+M206+N206)</f>
        <v>56</v>
      </c>
      <c r="P206" s="62">
        <f t="shared" ref="P206:P216" si="34">SUM(G206+H206+I206+J206+K206+L206+M206+N206)</f>
        <v>56</v>
      </c>
      <c r="Q206" s="61">
        <v>32</v>
      </c>
      <c r="R206" s="61"/>
      <c r="S206" s="63">
        <v>1</v>
      </c>
    </row>
    <row r="207" spans="1:19" ht="25.5">
      <c r="A207" s="21">
        <v>894</v>
      </c>
      <c r="B207" s="32" t="s">
        <v>135</v>
      </c>
      <c r="C207" s="33" t="s">
        <v>374</v>
      </c>
      <c r="D207" s="36" t="s">
        <v>122</v>
      </c>
      <c r="E207" s="5" t="s">
        <v>417</v>
      </c>
      <c r="F207" s="61"/>
      <c r="G207" s="61"/>
      <c r="H207" s="61"/>
      <c r="I207" s="61"/>
      <c r="J207" s="61"/>
      <c r="K207" s="61"/>
      <c r="L207" s="87">
        <v>53</v>
      </c>
      <c r="M207" s="61"/>
      <c r="N207" s="61"/>
      <c r="O207" s="62">
        <f t="shared" si="33"/>
        <v>53</v>
      </c>
      <c r="P207" s="62">
        <f t="shared" si="34"/>
        <v>53</v>
      </c>
      <c r="Q207" s="61">
        <v>33</v>
      </c>
      <c r="R207" s="61"/>
      <c r="S207" s="63">
        <v>1</v>
      </c>
    </row>
    <row r="208" spans="1:19">
      <c r="A208" s="21">
        <v>909</v>
      </c>
      <c r="B208" s="30" t="s">
        <v>136</v>
      </c>
      <c r="C208" s="104" t="s">
        <v>138</v>
      </c>
      <c r="D208" s="105"/>
      <c r="E208" s="106"/>
      <c r="F208" s="64"/>
      <c r="G208" s="64"/>
      <c r="H208" s="64"/>
      <c r="I208" s="64"/>
      <c r="J208" s="64"/>
      <c r="K208" s="64"/>
      <c r="L208" s="64"/>
      <c r="M208" s="64"/>
      <c r="N208" s="64"/>
      <c r="O208" s="62"/>
      <c r="P208" s="62"/>
      <c r="Q208" s="64"/>
      <c r="R208" s="64"/>
      <c r="S208" s="65"/>
    </row>
    <row r="209" spans="1:19">
      <c r="A209" s="22">
        <v>910</v>
      </c>
      <c r="B209" s="32" t="s">
        <v>137</v>
      </c>
      <c r="C209" s="33" t="s">
        <v>375</v>
      </c>
      <c r="D209" s="36" t="s">
        <v>120</v>
      </c>
      <c r="E209" s="5" t="s">
        <v>16</v>
      </c>
      <c r="F209" s="61"/>
      <c r="G209" s="61"/>
      <c r="H209" s="61"/>
      <c r="I209" s="61"/>
      <c r="J209" s="89">
        <v>25</v>
      </c>
      <c r="K209" s="87">
        <v>5</v>
      </c>
      <c r="L209" s="61"/>
      <c r="M209" s="61"/>
      <c r="N209" s="61"/>
      <c r="O209" s="62">
        <f t="shared" si="33"/>
        <v>30</v>
      </c>
      <c r="P209" s="62">
        <f t="shared" si="34"/>
        <v>30</v>
      </c>
      <c r="Q209" s="61">
        <v>18</v>
      </c>
      <c r="R209" s="61"/>
      <c r="S209" s="63">
        <v>1</v>
      </c>
    </row>
    <row r="210" spans="1:19">
      <c r="A210" s="22">
        <v>918</v>
      </c>
      <c r="B210" s="30" t="s">
        <v>139</v>
      </c>
      <c r="C210" s="104" t="s">
        <v>160</v>
      </c>
      <c r="D210" s="105"/>
      <c r="E210" s="106"/>
      <c r="F210" s="64"/>
      <c r="G210" s="64"/>
      <c r="H210" s="64"/>
      <c r="I210" s="64"/>
      <c r="J210" s="64"/>
      <c r="K210" s="64"/>
      <c r="L210" s="64"/>
      <c r="M210" s="64"/>
      <c r="N210" s="64"/>
      <c r="O210" s="62"/>
      <c r="P210" s="62"/>
      <c r="Q210" s="64"/>
      <c r="R210" s="64"/>
      <c r="S210" s="65"/>
    </row>
    <row r="211" spans="1:19" ht="25.5">
      <c r="A211" s="22">
        <v>920</v>
      </c>
      <c r="B211" s="32" t="s">
        <v>376</v>
      </c>
      <c r="C211" s="33" t="s">
        <v>377</v>
      </c>
      <c r="D211" s="36" t="s">
        <v>120</v>
      </c>
      <c r="E211" s="5" t="s">
        <v>8</v>
      </c>
      <c r="F211" s="61"/>
      <c r="G211" s="61"/>
      <c r="H211" s="61"/>
      <c r="I211" s="61"/>
      <c r="J211" s="89">
        <v>25</v>
      </c>
      <c r="K211" s="87">
        <v>5</v>
      </c>
      <c r="L211" s="61"/>
      <c r="M211" s="61"/>
      <c r="N211" s="61"/>
      <c r="O211" s="62">
        <f t="shared" si="33"/>
        <v>30</v>
      </c>
      <c r="P211" s="62">
        <f t="shared" si="34"/>
        <v>30</v>
      </c>
      <c r="Q211" s="61">
        <v>17</v>
      </c>
      <c r="R211" s="61"/>
      <c r="S211" s="63">
        <v>1</v>
      </c>
    </row>
    <row r="212" spans="1:19">
      <c r="A212" s="21">
        <v>926</v>
      </c>
      <c r="B212" s="30" t="s">
        <v>140</v>
      </c>
      <c r="C212" s="104" t="s">
        <v>188</v>
      </c>
      <c r="D212" s="105"/>
      <c r="E212" s="106"/>
      <c r="F212" s="64"/>
      <c r="G212" s="64"/>
      <c r="H212" s="64"/>
      <c r="I212" s="64"/>
      <c r="J212" s="64"/>
      <c r="K212" s="64"/>
      <c r="L212" s="64"/>
      <c r="M212" s="64"/>
      <c r="N212" s="64"/>
      <c r="O212" s="62"/>
      <c r="P212" s="62"/>
      <c r="Q212" s="64"/>
      <c r="R212" s="64"/>
      <c r="S212" s="65"/>
    </row>
    <row r="213" spans="1:19" ht="38.25">
      <c r="A213" s="22">
        <v>927</v>
      </c>
      <c r="B213" s="32" t="s">
        <v>141</v>
      </c>
      <c r="C213" s="33" t="s">
        <v>378</v>
      </c>
      <c r="D213" s="36" t="s">
        <v>121</v>
      </c>
      <c r="E213" s="5" t="s">
        <v>10</v>
      </c>
      <c r="F213" s="61"/>
      <c r="G213" s="61"/>
      <c r="H213" s="61"/>
      <c r="I213" s="61"/>
      <c r="J213" s="61"/>
      <c r="K213" s="87"/>
      <c r="L213" s="87"/>
      <c r="M213" s="61"/>
      <c r="N213" s="61"/>
      <c r="O213" s="62">
        <f t="shared" si="33"/>
        <v>0</v>
      </c>
      <c r="P213" s="62">
        <f t="shared" si="34"/>
        <v>0</v>
      </c>
      <c r="Q213" s="61">
        <v>0</v>
      </c>
      <c r="R213" s="61"/>
      <c r="S213" s="63"/>
    </row>
    <row r="214" spans="1:19">
      <c r="A214" s="21">
        <v>936</v>
      </c>
      <c r="B214" s="30" t="s">
        <v>379</v>
      </c>
      <c r="C214" s="125" t="s">
        <v>189</v>
      </c>
      <c r="D214" s="126"/>
      <c r="E214" s="127"/>
      <c r="F214" s="64"/>
      <c r="G214" s="64"/>
      <c r="H214" s="64"/>
      <c r="I214" s="64"/>
      <c r="J214" s="64"/>
      <c r="K214" s="64"/>
      <c r="L214" s="64"/>
      <c r="M214" s="64"/>
      <c r="N214" s="64"/>
      <c r="O214" s="62"/>
      <c r="P214" s="62"/>
      <c r="Q214" s="64"/>
      <c r="R214" s="64"/>
      <c r="S214" s="65"/>
    </row>
    <row r="215" spans="1:19" ht="25.5">
      <c r="A215" s="22">
        <v>938</v>
      </c>
      <c r="B215" s="32" t="s">
        <v>380</v>
      </c>
      <c r="C215" s="33" t="s">
        <v>382</v>
      </c>
      <c r="D215" s="36" t="s">
        <v>121</v>
      </c>
      <c r="E215" s="5" t="s">
        <v>8</v>
      </c>
      <c r="F215" s="61"/>
      <c r="G215" s="61"/>
      <c r="H215" s="61"/>
      <c r="I215" s="61"/>
      <c r="J215" s="61"/>
      <c r="K215" s="61"/>
      <c r="L215" s="87">
        <v>45</v>
      </c>
      <c r="M215" s="61">
        <v>12</v>
      </c>
      <c r="N215" s="61"/>
      <c r="O215" s="62">
        <f t="shared" si="33"/>
        <v>57</v>
      </c>
      <c r="P215" s="62">
        <f t="shared" si="34"/>
        <v>57</v>
      </c>
      <c r="Q215" s="61">
        <v>32</v>
      </c>
      <c r="R215" s="61"/>
      <c r="S215" s="63">
        <v>1</v>
      </c>
    </row>
    <row r="216" spans="1:19" ht="25.5">
      <c r="A216" s="21">
        <v>939</v>
      </c>
      <c r="B216" s="32" t="s">
        <v>381</v>
      </c>
      <c r="C216" s="33" t="s">
        <v>382</v>
      </c>
      <c r="D216" s="36" t="s">
        <v>122</v>
      </c>
      <c r="E216" s="5" t="s">
        <v>8</v>
      </c>
      <c r="F216" s="61"/>
      <c r="G216" s="61"/>
      <c r="H216" s="61"/>
      <c r="I216" s="61"/>
      <c r="J216" s="61"/>
      <c r="K216" s="61"/>
      <c r="L216" s="87">
        <v>55</v>
      </c>
      <c r="M216" s="61"/>
      <c r="N216" s="61"/>
      <c r="O216" s="62">
        <f t="shared" si="33"/>
        <v>55</v>
      </c>
      <c r="P216" s="62">
        <f t="shared" si="34"/>
        <v>55</v>
      </c>
      <c r="Q216" s="61">
        <v>33</v>
      </c>
      <c r="R216" s="61"/>
      <c r="S216" s="63">
        <v>1</v>
      </c>
    </row>
    <row r="217" spans="1:19">
      <c r="A217" s="22">
        <v>940</v>
      </c>
      <c r="B217" s="29" t="s">
        <v>142</v>
      </c>
      <c r="C217" s="113" t="s">
        <v>184</v>
      </c>
      <c r="D217" s="114"/>
      <c r="E217" s="115"/>
      <c r="F217" s="64"/>
      <c r="G217" s="64"/>
      <c r="H217" s="64"/>
      <c r="I217" s="64"/>
      <c r="J217" s="64"/>
      <c r="K217" s="64"/>
      <c r="L217" s="64"/>
      <c r="M217" s="64"/>
      <c r="N217" s="64"/>
      <c r="O217" s="62"/>
      <c r="P217" s="62"/>
      <c r="Q217" s="64"/>
      <c r="R217" s="64"/>
      <c r="S217" s="65"/>
    </row>
    <row r="218" spans="1:19">
      <c r="A218" s="21">
        <v>941</v>
      </c>
      <c r="B218" s="30" t="s">
        <v>199</v>
      </c>
      <c r="C218" s="125" t="s">
        <v>383</v>
      </c>
      <c r="D218" s="126"/>
      <c r="E218" s="127"/>
      <c r="F218" s="64"/>
      <c r="G218" s="64"/>
      <c r="H218" s="64"/>
      <c r="I218" s="64"/>
      <c r="J218" s="64"/>
      <c r="K218" s="64"/>
      <c r="L218" s="64"/>
      <c r="M218" s="64"/>
      <c r="N218" s="64"/>
      <c r="O218" s="62"/>
      <c r="P218" s="62"/>
      <c r="Q218" s="64"/>
      <c r="R218" s="64"/>
      <c r="S218" s="65"/>
    </row>
    <row r="219" spans="1:19" ht="63.75">
      <c r="A219" s="22">
        <v>953</v>
      </c>
      <c r="B219" s="32" t="s">
        <v>143</v>
      </c>
      <c r="C219" s="33" t="s">
        <v>387</v>
      </c>
      <c r="D219" s="36" t="s">
        <v>120</v>
      </c>
      <c r="E219" s="5" t="s">
        <v>310</v>
      </c>
      <c r="F219" s="61"/>
      <c r="G219" s="61"/>
      <c r="H219" s="61"/>
      <c r="I219" s="61"/>
      <c r="J219" s="61"/>
      <c r="K219" s="61"/>
      <c r="L219" s="61"/>
      <c r="M219" s="61">
        <v>56</v>
      </c>
      <c r="N219" s="61"/>
      <c r="O219" s="62">
        <f t="shared" ref="O219:O237" si="35">SUM(F219+G219+H219+I219+J219+K219+L219+M219+N219)</f>
        <v>56</v>
      </c>
      <c r="P219" s="62">
        <f t="shared" ref="P219:P237" si="36">SUM(G219+H219+I219+J219+K219+L219+M219+N219)</f>
        <v>56</v>
      </c>
      <c r="Q219" s="61">
        <v>35</v>
      </c>
      <c r="R219" s="61"/>
      <c r="S219" s="63">
        <v>1</v>
      </c>
    </row>
    <row r="220" spans="1:19" ht="63.75">
      <c r="A220" s="21">
        <v>954</v>
      </c>
      <c r="B220" s="32" t="s">
        <v>384</v>
      </c>
      <c r="C220" s="33" t="s">
        <v>386</v>
      </c>
      <c r="D220" s="36" t="s">
        <v>121</v>
      </c>
      <c r="E220" s="5" t="s">
        <v>310</v>
      </c>
      <c r="F220" s="61"/>
      <c r="G220" s="61"/>
      <c r="H220" s="61"/>
      <c r="I220" s="61"/>
      <c r="J220" s="61"/>
      <c r="K220" s="61"/>
      <c r="L220" s="61"/>
      <c r="M220" s="61">
        <v>35</v>
      </c>
      <c r="N220" s="61"/>
      <c r="O220" s="62">
        <f t="shared" si="35"/>
        <v>35</v>
      </c>
      <c r="P220" s="62">
        <f t="shared" si="36"/>
        <v>35</v>
      </c>
      <c r="Q220" s="61">
        <v>14</v>
      </c>
      <c r="R220" s="61"/>
      <c r="S220" s="63">
        <v>1</v>
      </c>
    </row>
    <row r="221" spans="1:19" ht="63.75">
      <c r="A221" s="22">
        <v>955</v>
      </c>
      <c r="B221" s="32" t="s">
        <v>385</v>
      </c>
      <c r="C221" s="33" t="s">
        <v>386</v>
      </c>
      <c r="D221" s="36" t="s">
        <v>122</v>
      </c>
      <c r="E221" s="5" t="s">
        <v>310</v>
      </c>
      <c r="F221" s="61"/>
      <c r="G221" s="61"/>
      <c r="H221" s="61"/>
      <c r="I221" s="61"/>
      <c r="J221" s="61"/>
      <c r="K221" s="61"/>
      <c r="L221" s="61"/>
      <c r="M221" s="61">
        <v>35</v>
      </c>
      <c r="N221" s="61"/>
      <c r="O221" s="62">
        <f t="shared" si="35"/>
        <v>35</v>
      </c>
      <c r="P221" s="62">
        <f t="shared" si="36"/>
        <v>35</v>
      </c>
      <c r="Q221" s="61">
        <v>16</v>
      </c>
      <c r="R221" s="61"/>
      <c r="S221" s="63">
        <v>1</v>
      </c>
    </row>
    <row r="222" spans="1:19" ht="38.25">
      <c r="A222" s="22">
        <v>960</v>
      </c>
      <c r="B222" s="32" t="s">
        <v>388</v>
      </c>
      <c r="C222" s="33" t="s">
        <v>389</v>
      </c>
      <c r="D222" s="36" t="s">
        <v>120</v>
      </c>
      <c r="E222" s="5" t="s">
        <v>10</v>
      </c>
      <c r="F222" s="61"/>
      <c r="G222" s="61"/>
      <c r="H222" s="61"/>
      <c r="I222" s="61"/>
      <c r="J222" s="61"/>
      <c r="K222" s="61"/>
      <c r="L222" s="61"/>
      <c r="M222" s="61">
        <v>88</v>
      </c>
      <c r="N222" s="61"/>
      <c r="O222" s="62">
        <f t="shared" si="35"/>
        <v>88</v>
      </c>
      <c r="P222" s="62">
        <f t="shared" si="36"/>
        <v>88</v>
      </c>
      <c r="Q222" s="61">
        <v>65</v>
      </c>
      <c r="R222" s="61"/>
      <c r="S222" s="63">
        <v>1</v>
      </c>
    </row>
    <row r="223" spans="1:19">
      <c r="A223" s="21">
        <v>976</v>
      </c>
      <c r="B223" s="30" t="s">
        <v>144</v>
      </c>
      <c r="C223" s="125" t="s">
        <v>190</v>
      </c>
      <c r="D223" s="126"/>
      <c r="E223" s="127"/>
      <c r="F223" s="64"/>
      <c r="G223" s="64"/>
      <c r="H223" s="64"/>
      <c r="I223" s="64"/>
      <c r="J223" s="64"/>
      <c r="K223" s="64"/>
      <c r="L223" s="64"/>
      <c r="M223" s="64"/>
      <c r="N223" s="64"/>
      <c r="O223" s="62"/>
      <c r="P223" s="62"/>
      <c r="Q223" s="64"/>
      <c r="R223" s="64"/>
      <c r="S223" s="65"/>
    </row>
    <row r="224" spans="1:19" ht="25.5">
      <c r="A224" s="21">
        <v>984</v>
      </c>
      <c r="B224" s="32" t="s">
        <v>391</v>
      </c>
      <c r="C224" s="33" t="s">
        <v>393</v>
      </c>
      <c r="D224" s="36" t="s">
        <v>121</v>
      </c>
      <c r="E224" s="6" t="s">
        <v>390</v>
      </c>
      <c r="F224" s="61"/>
      <c r="G224" s="61"/>
      <c r="H224" s="61"/>
      <c r="I224" s="61"/>
      <c r="J224" s="89">
        <v>20</v>
      </c>
      <c r="K224" s="87"/>
      <c r="L224" s="87"/>
      <c r="M224" s="61">
        <v>10</v>
      </c>
      <c r="N224" s="61"/>
      <c r="O224" s="62">
        <f t="shared" si="35"/>
        <v>30</v>
      </c>
      <c r="P224" s="62">
        <f t="shared" si="36"/>
        <v>30</v>
      </c>
      <c r="Q224" s="61">
        <v>14</v>
      </c>
      <c r="R224" s="61"/>
      <c r="S224" s="63">
        <v>1</v>
      </c>
    </row>
    <row r="225" spans="1:25" ht="25.5">
      <c r="A225" s="22">
        <v>985</v>
      </c>
      <c r="B225" s="32" t="s">
        <v>392</v>
      </c>
      <c r="C225" s="33" t="s">
        <v>393</v>
      </c>
      <c r="D225" s="36" t="s">
        <v>122</v>
      </c>
      <c r="E225" s="6" t="s">
        <v>390</v>
      </c>
      <c r="F225" s="61"/>
      <c r="G225" s="61"/>
      <c r="H225" s="61"/>
      <c r="I225" s="61"/>
      <c r="J225" s="89">
        <v>20</v>
      </c>
      <c r="K225" s="87"/>
      <c r="L225" s="87">
        <v>5</v>
      </c>
      <c r="M225" s="61">
        <v>5</v>
      </c>
      <c r="N225" s="61"/>
      <c r="O225" s="62">
        <f t="shared" si="35"/>
        <v>30</v>
      </c>
      <c r="P225" s="62">
        <f t="shared" si="36"/>
        <v>30</v>
      </c>
      <c r="Q225" s="61">
        <v>16</v>
      </c>
      <c r="R225" s="61"/>
      <c r="S225" s="63">
        <v>1</v>
      </c>
    </row>
    <row r="226" spans="1:25" ht="25.5">
      <c r="A226" s="21">
        <v>986</v>
      </c>
      <c r="B226" s="32" t="s">
        <v>394</v>
      </c>
      <c r="C226" s="33" t="s">
        <v>396</v>
      </c>
      <c r="D226" s="36" t="s">
        <v>121</v>
      </c>
      <c r="E226" s="6" t="s">
        <v>390</v>
      </c>
      <c r="F226" s="61"/>
      <c r="G226" s="61"/>
      <c r="H226" s="61"/>
      <c r="I226" s="61"/>
      <c r="J226" s="89">
        <v>35</v>
      </c>
      <c r="K226" s="61"/>
      <c r="L226" s="61"/>
      <c r="M226" s="61">
        <v>10</v>
      </c>
      <c r="N226" s="61"/>
      <c r="O226" s="62">
        <f t="shared" si="35"/>
        <v>45</v>
      </c>
      <c r="P226" s="62">
        <f t="shared" si="36"/>
        <v>45</v>
      </c>
      <c r="Q226" s="61">
        <v>18</v>
      </c>
      <c r="R226" s="61"/>
      <c r="S226" s="63">
        <v>1</v>
      </c>
    </row>
    <row r="227" spans="1:25" ht="25.5">
      <c r="A227" s="22">
        <v>987</v>
      </c>
      <c r="B227" s="32" t="s">
        <v>395</v>
      </c>
      <c r="C227" s="33" t="s">
        <v>396</v>
      </c>
      <c r="D227" s="36" t="s">
        <v>122</v>
      </c>
      <c r="E227" s="6" t="s">
        <v>390</v>
      </c>
      <c r="F227" s="61"/>
      <c r="G227" s="61"/>
      <c r="H227" s="61"/>
      <c r="I227" s="61"/>
      <c r="J227" s="89">
        <v>35</v>
      </c>
      <c r="K227" s="61"/>
      <c r="L227" s="61"/>
      <c r="M227" s="61"/>
      <c r="N227" s="61"/>
      <c r="O227" s="62">
        <f t="shared" si="35"/>
        <v>35</v>
      </c>
      <c r="P227" s="62">
        <f t="shared" si="36"/>
        <v>35</v>
      </c>
      <c r="Q227" s="61">
        <v>17</v>
      </c>
      <c r="R227" s="61"/>
      <c r="S227" s="63">
        <v>1</v>
      </c>
    </row>
    <row r="228" spans="1:25">
      <c r="A228" s="22">
        <v>995</v>
      </c>
      <c r="B228" s="29" t="s">
        <v>145</v>
      </c>
      <c r="C228" s="101" t="s">
        <v>146</v>
      </c>
      <c r="D228" s="102"/>
      <c r="E228" s="103"/>
      <c r="F228" s="64"/>
      <c r="G228" s="64"/>
      <c r="H228" s="64"/>
      <c r="I228" s="64"/>
      <c r="J228" s="64"/>
      <c r="K228" s="64"/>
      <c r="L228" s="64"/>
      <c r="M228" s="64"/>
      <c r="N228" s="64"/>
      <c r="O228" s="62"/>
      <c r="P228" s="62"/>
      <c r="Q228" s="64"/>
      <c r="R228" s="64"/>
      <c r="S228" s="65"/>
    </row>
    <row r="229" spans="1:25">
      <c r="A229" s="21">
        <v>996</v>
      </c>
      <c r="B229" s="30" t="s">
        <v>147</v>
      </c>
      <c r="C229" s="104" t="s">
        <v>148</v>
      </c>
      <c r="D229" s="105"/>
      <c r="E229" s="106"/>
      <c r="F229" s="64"/>
      <c r="G229" s="64"/>
      <c r="H229" s="64"/>
      <c r="I229" s="64"/>
      <c r="J229" s="64"/>
      <c r="K229" s="64"/>
      <c r="L229" s="64"/>
      <c r="M229" s="64"/>
      <c r="N229" s="64"/>
      <c r="O229" s="62"/>
      <c r="P229" s="62"/>
      <c r="Q229" s="64"/>
      <c r="R229" s="64"/>
      <c r="S229" s="65"/>
    </row>
    <row r="230" spans="1:25" ht="0.75" customHeight="1">
      <c r="A230" s="22">
        <v>997</v>
      </c>
      <c r="B230" s="32" t="s">
        <v>397</v>
      </c>
      <c r="C230" s="33" t="s">
        <v>398</v>
      </c>
      <c r="D230" s="36" t="s">
        <v>121</v>
      </c>
      <c r="E230" s="5" t="s">
        <v>10</v>
      </c>
      <c r="F230" s="61"/>
      <c r="G230" s="61"/>
      <c r="H230" s="61"/>
      <c r="I230" s="61"/>
      <c r="J230" s="61"/>
      <c r="K230" s="61"/>
      <c r="L230" s="61"/>
      <c r="M230" s="61"/>
      <c r="N230" s="61"/>
      <c r="O230" s="62">
        <f t="shared" si="35"/>
        <v>0</v>
      </c>
      <c r="P230" s="62">
        <f t="shared" si="36"/>
        <v>0</v>
      </c>
      <c r="Q230" s="61"/>
      <c r="R230" s="61"/>
      <c r="S230" s="63"/>
    </row>
    <row r="231" spans="1:25" ht="25.5">
      <c r="A231" s="21">
        <v>1009</v>
      </c>
      <c r="B231" s="32" t="s">
        <v>399</v>
      </c>
      <c r="C231" s="33" t="s">
        <v>306</v>
      </c>
      <c r="D231" s="36" t="s">
        <v>121</v>
      </c>
      <c r="E231" s="5" t="s">
        <v>10</v>
      </c>
      <c r="F231" s="61"/>
      <c r="G231" s="61"/>
      <c r="H231" s="89">
        <v>25</v>
      </c>
      <c r="I231" s="89"/>
      <c r="J231" s="89">
        <v>25</v>
      </c>
      <c r="K231" s="87"/>
      <c r="L231" s="87"/>
      <c r="M231" s="61"/>
      <c r="N231" s="61"/>
      <c r="O231" s="62">
        <f t="shared" si="35"/>
        <v>50</v>
      </c>
      <c r="P231" s="62">
        <f t="shared" si="36"/>
        <v>50</v>
      </c>
      <c r="Q231" s="61">
        <v>32</v>
      </c>
      <c r="R231" s="61"/>
      <c r="S231" s="63">
        <v>1</v>
      </c>
    </row>
    <row r="232" spans="1:25" ht="25.5">
      <c r="A232" s="22">
        <v>1010</v>
      </c>
      <c r="B232" s="32" t="s">
        <v>400</v>
      </c>
      <c r="C232" s="33" t="s">
        <v>307</v>
      </c>
      <c r="D232" s="36" t="s">
        <v>122</v>
      </c>
      <c r="E232" s="5" t="s">
        <v>10</v>
      </c>
      <c r="F232" s="61"/>
      <c r="G232" s="61"/>
      <c r="H232" s="89">
        <v>25</v>
      </c>
      <c r="I232" s="89"/>
      <c r="J232" s="89">
        <v>25</v>
      </c>
      <c r="K232" s="87"/>
      <c r="L232" s="87">
        <v>5</v>
      </c>
      <c r="M232" s="61"/>
      <c r="N232" s="61"/>
      <c r="O232" s="62">
        <f t="shared" si="35"/>
        <v>55</v>
      </c>
      <c r="P232" s="62">
        <f t="shared" si="36"/>
        <v>55</v>
      </c>
      <c r="Q232" s="61">
        <v>33</v>
      </c>
      <c r="R232" s="61"/>
      <c r="S232" s="63">
        <v>1</v>
      </c>
    </row>
    <row r="233" spans="1:25">
      <c r="A233" s="22">
        <v>1025</v>
      </c>
      <c r="B233" s="30" t="s">
        <v>149</v>
      </c>
      <c r="C233" s="104" t="s">
        <v>401</v>
      </c>
      <c r="D233" s="105"/>
      <c r="E233" s="106"/>
      <c r="F233" s="64"/>
      <c r="G233" s="64"/>
      <c r="H233" s="64"/>
      <c r="I233" s="64"/>
      <c r="J233" s="64"/>
      <c r="K233" s="64"/>
      <c r="L233" s="64"/>
      <c r="M233" s="64"/>
      <c r="N233" s="64"/>
      <c r="O233" s="62"/>
      <c r="P233" s="62"/>
      <c r="Q233" s="64"/>
      <c r="R233" s="64"/>
      <c r="S233" s="65"/>
    </row>
    <row r="234" spans="1:25" ht="25.5">
      <c r="A234" s="21">
        <v>1026</v>
      </c>
      <c r="B234" s="32" t="s">
        <v>151</v>
      </c>
      <c r="C234" s="33" t="s">
        <v>402</v>
      </c>
      <c r="D234" s="36" t="s">
        <v>120</v>
      </c>
      <c r="E234" s="5" t="s">
        <v>8</v>
      </c>
      <c r="F234" s="61"/>
      <c r="G234" s="61"/>
      <c r="H234" s="61"/>
      <c r="I234" s="61"/>
      <c r="J234" s="61"/>
      <c r="K234" s="89">
        <v>51</v>
      </c>
      <c r="L234" s="89">
        <v>5</v>
      </c>
      <c r="M234" s="61"/>
      <c r="N234" s="61"/>
      <c r="O234" s="62">
        <f t="shared" si="35"/>
        <v>56</v>
      </c>
      <c r="P234" s="62">
        <f t="shared" si="36"/>
        <v>56</v>
      </c>
      <c r="Q234" s="61">
        <v>33</v>
      </c>
      <c r="R234" s="61"/>
      <c r="S234" s="63">
        <v>1</v>
      </c>
    </row>
    <row r="235" spans="1:25">
      <c r="A235" s="21">
        <v>1029</v>
      </c>
      <c r="B235" s="30" t="s">
        <v>152</v>
      </c>
      <c r="C235" s="104" t="s">
        <v>150</v>
      </c>
      <c r="D235" s="105"/>
      <c r="E235" s="106"/>
      <c r="F235" s="64"/>
      <c r="G235" s="64"/>
      <c r="H235" s="64"/>
      <c r="I235" s="64"/>
      <c r="J235" s="64"/>
      <c r="K235" s="64"/>
      <c r="L235" s="64"/>
      <c r="M235" s="64"/>
      <c r="N235" s="64"/>
      <c r="O235" s="62"/>
      <c r="P235" s="62"/>
      <c r="Q235" s="64"/>
      <c r="R235" s="64"/>
      <c r="S235" s="65"/>
    </row>
    <row r="236" spans="1:25" ht="25.5">
      <c r="A236" s="22">
        <v>1030</v>
      </c>
      <c r="B236" s="32" t="s">
        <v>153</v>
      </c>
      <c r="C236" s="33" t="s">
        <v>403</v>
      </c>
      <c r="D236" s="36" t="s">
        <v>121</v>
      </c>
      <c r="E236" s="5" t="s">
        <v>10</v>
      </c>
      <c r="F236" s="61"/>
      <c r="G236" s="61"/>
      <c r="H236" s="61"/>
      <c r="I236" s="61"/>
      <c r="J236" s="61"/>
      <c r="K236" s="61"/>
      <c r="L236" s="61"/>
      <c r="M236" s="61"/>
      <c r="N236" s="61"/>
      <c r="O236" s="62">
        <f t="shared" si="35"/>
        <v>0</v>
      </c>
      <c r="P236" s="62">
        <f t="shared" si="36"/>
        <v>0</v>
      </c>
      <c r="Q236" s="61"/>
      <c r="R236" s="61"/>
      <c r="S236" s="63"/>
    </row>
    <row r="237" spans="1:25" ht="25.5">
      <c r="A237" s="21">
        <v>1031</v>
      </c>
      <c r="B237" s="32" t="s">
        <v>154</v>
      </c>
      <c r="C237" s="33" t="s">
        <v>403</v>
      </c>
      <c r="D237" s="36" t="s">
        <v>122</v>
      </c>
      <c r="E237" s="5" t="s">
        <v>10</v>
      </c>
      <c r="F237" s="61"/>
      <c r="G237" s="61"/>
      <c r="H237" s="61"/>
      <c r="I237" s="61"/>
      <c r="J237" s="61"/>
      <c r="K237" s="61"/>
      <c r="L237" s="61"/>
      <c r="M237" s="61"/>
      <c r="N237" s="61"/>
      <c r="O237" s="62">
        <f t="shared" si="35"/>
        <v>0</v>
      </c>
      <c r="P237" s="62">
        <f t="shared" si="36"/>
        <v>0</v>
      </c>
      <c r="Q237" s="61"/>
      <c r="R237" s="61"/>
      <c r="S237" s="63"/>
    </row>
    <row r="238" spans="1:25" ht="24.75" customHeight="1">
      <c r="A238" s="84">
        <v>1074</v>
      </c>
      <c r="B238" s="37"/>
      <c r="C238" s="116" t="s">
        <v>167</v>
      </c>
      <c r="D238" s="117"/>
      <c r="E238" s="118"/>
      <c r="F238" s="66">
        <f t="shared" ref="F238:N238" si="37">SUM(F189:F237)</f>
        <v>0</v>
      </c>
      <c r="G238" s="66">
        <f t="shared" si="37"/>
        <v>0</v>
      </c>
      <c r="H238" s="66">
        <f t="shared" si="37"/>
        <v>50</v>
      </c>
      <c r="I238" s="66">
        <f t="shared" si="37"/>
        <v>96</v>
      </c>
      <c r="J238" s="66">
        <f t="shared" si="37"/>
        <v>230</v>
      </c>
      <c r="K238" s="66">
        <f t="shared" si="37"/>
        <v>61</v>
      </c>
      <c r="L238" s="66">
        <f t="shared" si="37"/>
        <v>245</v>
      </c>
      <c r="M238" s="66">
        <f t="shared" si="37"/>
        <v>484</v>
      </c>
      <c r="N238" s="66">
        <f t="shared" si="37"/>
        <v>0</v>
      </c>
      <c r="O238" s="66">
        <f>SUM(F238+G238+H238+I238+J238+K238+L238+M238+N238)</f>
        <v>1166</v>
      </c>
      <c r="P238" s="66">
        <f>SUM(G238+H238+I238+J238+K238+L238+M238+N238)</f>
        <v>1166</v>
      </c>
      <c r="Q238" s="66"/>
      <c r="R238" s="66">
        <f>SUM(R189:R237)</f>
        <v>0</v>
      </c>
      <c r="S238" s="67">
        <v>1</v>
      </c>
      <c r="U238" s="145"/>
      <c r="V238" s="145"/>
      <c r="W238" s="145"/>
      <c r="X238" s="145"/>
      <c r="Y238" s="145"/>
    </row>
    <row r="239" spans="1:25" ht="30.75" customHeight="1">
      <c r="A239" s="22">
        <v>1075</v>
      </c>
      <c r="B239" s="29" t="s">
        <v>155</v>
      </c>
      <c r="C239" s="113" t="s">
        <v>404</v>
      </c>
      <c r="D239" s="114"/>
      <c r="E239" s="115"/>
      <c r="F239" s="64"/>
      <c r="G239" s="64"/>
      <c r="H239" s="64"/>
      <c r="I239" s="64"/>
      <c r="J239" s="64"/>
      <c r="K239" s="64"/>
      <c r="L239" s="64"/>
      <c r="M239" s="64"/>
      <c r="N239" s="64"/>
      <c r="O239" s="62"/>
      <c r="P239" s="62"/>
      <c r="Q239" s="64"/>
      <c r="R239" s="64"/>
      <c r="S239" s="62"/>
    </row>
    <row r="240" spans="1:25" ht="18" customHeight="1">
      <c r="A240" s="21">
        <v>1076</v>
      </c>
      <c r="B240" s="30" t="s">
        <v>156</v>
      </c>
      <c r="C240" s="125" t="s">
        <v>191</v>
      </c>
      <c r="D240" s="126"/>
      <c r="E240" s="127"/>
      <c r="F240" s="64"/>
      <c r="G240" s="64"/>
      <c r="H240" s="64"/>
      <c r="I240" s="64"/>
      <c r="J240" s="64"/>
      <c r="K240" s="64"/>
      <c r="L240" s="64"/>
      <c r="M240" s="64"/>
      <c r="N240" s="64"/>
      <c r="O240" s="62"/>
      <c r="P240" s="62"/>
      <c r="Q240" s="64"/>
      <c r="R240" s="64"/>
      <c r="S240" s="62"/>
    </row>
    <row r="241" spans="1:25" ht="18" customHeight="1">
      <c r="A241" s="22">
        <v>1078</v>
      </c>
      <c r="B241" s="32" t="s">
        <v>157</v>
      </c>
      <c r="C241" s="33" t="s">
        <v>308</v>
      </c>
      <c r="D241" s="36" t="s">
        <v>120</v>
      </c>
      <c r="E241" s="5" t="s">
        <v>10</v>
      </c>
      <c r="F241" s="89">
        <v>12</v>
      </c>
      <c r="G241" s="89"/>
      <c r="H241" s="89">
        <v>12</v>
      </c>
      <c r="I241" s="89"/>
      <c r="J241" s="89">
        <v>35</v>
      </c>
      <c r="K241" s="89">
        <v>29</v>
      </c>
      <c r="L241" s="61"/>
      <c r="M241" s="61"/>
      <c r="N241" s="61"/>
      <c r="O241" s="62">
        <f t="shared" ref="O241:O243" si="38">SUM(F241+G241+H241+I241+J241+K241+L241+M241+N241)</f>
        <v>88</v>
      </c>
      <c r="P241" s="62">
        <f t="shared" ref="P241:P243" si="39">SUM(G241+H241+I241+J241+K241+L241+M241+N241)</f>
        <v>76</v>
      </c>
      <c r="Q241" s="61">
        <v>65</v>
      </c>
      <c r="R241" s="61"/>
      <c r="S241" s="63">
        <v>1</v>
      </c>
    </row>
    <row r="242" spans="1:25">
      <c r="A242" s="22">
        <v>1088</v>
      </c>
      <c r="B242" s="30" t="s">
        <v>158</v>
      </c>
      <c r="C242" s="104" t="s">
        <v>171</v>
      </c>
      <c r="D242" s="105"/>
      <c r="E242" s="106"/>
      <c r="F242" s="64"/>
      <c r="G242" s="64"/>
      <c r="H242" s="64"/>
      <c r="I242" s="64"/>
      <c r="J242" s="64"/>
      <c r="K242" s="64"/>
      <c r="L242" s="64"/>
      <c r="M242" s="64"/>
      <c r="N242" s="64"/>
      <c r="O242" s="62"/>
      <c r="P242" s="62"/>
      <c r="Q242" s="64"/>
      <c r="R242" s="64"/>
      <c r="S242" s="65"/>
    </row>
    <row r="243" spans="1:25" ht="25.5">
      <c r="A243" s="21">
        <v>1089</v>
      </c>
      <c r="B243" s="32" t="s">
        <v>159</v>
      </c>
      <c r="C243" s="33" t="s">
        <v>405</v>
      </c>
      <c r="D243" s="36" t="s">
        <v>120</v>
      </c>
      <c r="E243" s="5" t="s">
        <v>15</v>
      </c>
      <c r="F243" s="61"/>
      <c r="G243" s="61"/>
      <c r="H243" s="61"/>
      <c r="I243" s="61"/>
      <c r="J243" s="61"/>
      <c r="K243" s="61"/>
      <c r="L243" s="61"/>
      <c r="M243" s="61">
        <v>58</v>
      </c>
      <c r="N243" s="61"/>
      <c r="O243" s="62">
        <f t="shared" si="38"/>
        <v>58</v>
      </c>
      <c r="P243" s="62">
        <f t="shared" si="39"/>
        <v>58</v>
      </c>
      <c r="Q243" s="61">
        <v>65</v>
      </c>
      <c r="R243" s="61"/>
      <c r="S243" s="63">
        <v>1</v>
      </c>
    </row>
    <row r="244" spans="1:25" ht="24.75" customHeight="1">
      <c r="A244" s="83">
        <v>1105</v>
      </c>
      <c r="B244" s="37"/>
      <c r="C244" s="116" t="s">
        <v>168</v>
      </c>
      <c r="D244" s="117"/>
      <c r="E244" s="118"/>
      <c r="F244" s="66">
        <f t="shared" ref="F244:N244" si="40">SUM(F241:F243)</f>
        <v>12</v>
      </c>
      <c r="G244" s="66">
        <f t="shared" si="40"/>
        <v>0</v>
      </c>
      <c r="H244" s="66">
        <f t="shared" si="40"/>
        <v>12</v>
      </c>
      <c r="I244" s="66">
        <f t="shared" si="40"/>
        <v>0</v>
      </c>
      <c r="J244" s="66">
        <f t="shared" si="40"/>
        <v>35</v>
      </c>
      <c r="K244" s="66">
        <f t="shared" si="40"/>
        <v>29</v>
      </c>
      <c r="L244" s="66">
        <f t="shared" si="40"/>
        <v>0</v>
      </c>
      <c r="M244" s="66">
        <f t="shared" si="40"/>
        <v>58</v>
      </c>
      <c r="N244" s="66">
        <f t="shared" si="40"/>
        <v>0</v>
      </c>
      <c r="O244" s="66">
        <f>SUM(F244+G244+H244+I244+J244+K244+L244+M244+N244)</f>
        <v>146</v>
      </c>
      <c r="P244" s="66">
        <f>SUM(G244+H244+I244+J244+K244+L244+M244+N244)</f>
        <v>134</v>
      </c>
      <c r="Q244" s="66"/>
      <c r="R244" s="66">
        <f>SUM(R241:R243)</f>
        <v>0</v>
      </c>
      <c r="S244" s="67">
        <v>1</v>
      </c>
      <c r="U244" s="145"/>
      <c r="V244" s="145"/>
      <c r="W244" s="145"/>
      <c r="X244" s="145"/>
      <c r="Y244" s="145"/>
    </row>
    <row r="245" spans="1:25" ht="24.75" customHeight="1">
      <c r="A245" s="84">
        <v>1106</v>
      </c>
      <c r="B245" s="41"/>
      <c r="C245" s="119" t="s">
        <v>169</v>
      </c>
      <c r="D245" s="120"/>
      <c r="E245" s="121"/>
      <c r="F245" s="25">
        <f t="shared" ref="F245:P245" si="41">SUM(F238+F244)</f>
        <v>12</v>
      </c>
      <c r="G245" s="25">
        <f t="shared" si="41"/>
        <v>0</v>
      </c>
      <c r="H245" s="25">
        <f t="shared" si="41"/>
        <v>62</v>
      </c>
      <c r="I245" s="25">
        <f t="shared" si="41"/>
        <v>96</v>
      </c>
      <c r="J245" s="25">
        <f t="shared" si="41"/>
        <v>265</v>
      </c>
      <c r="K245" s="25">
        <f t="shared" si="41"/>
        <v>90</v>
      </c>
      <c r="L245" s="25">
        <f t="shared" si="41"/>
        <v>245</v>
      </c>
      <c r="M245" s="25">
        <f t="shared" si="41"/>
        <v>542</v>
      </c>
      <c r="N245" s="25">
        <f t="shared" si="41"/>
        <v>0</v>
      </c>
      <c r="O245" s="25">
        <f t="shared" si="41"/>
        <v>1312</v>
      </c>
      <c r="P245" s="25">
        <f t="shared" si="41"/>
        <v>1300</v>
      </c>
      <c r="Q245" s="25"/>
      <c r="R245" s="25">
        <f>SUM(R238+R244)</f>
        <v>0</v>
      </c>
      <c r="S245" s="68">
        <f>ABS(S238+S244)/2</f>
        <v>1</v>
      </c>
    </row>
    <row r="246" spans="1:25" ht="33.75" customHeight="1">
      <c r="A246" s="83">
        <v>1107</v>
      </c>
      <c r="B246" s="41"/>
      <c r="C246" s="128" t="s">
        <v>170</v>
      </c>
      <c r="D246" s="129"/>
      <c r="E246" s="130"/>
      <c r="F246" s="79">
        <f t="shared" ref="F246:M246" si="42">F71+F185+F245</f>
        <v>72</v>
      </c>
      <c r="G246" s="79">
        <f t="shared" si="42"/>
        <v>0</v>
      </c>
      <c r="H246" s="79">
        <f t="shared" si="42"/>
        <v>416</v>
      </c>
      <c r="I246" s="79">
        <f t="shared" si="42"/>
        <v>841</v>
      </c>
      <c r="J246" s="79">
        <f t="shared" si="42"/>
        <v>2464</v>
      </c>
      <c r="K246" s="79">
        <f t="shared" si="42"/>
        <v>1052</v>
      </c>
      <c r="L246" s="79">
        <f t="shared" si="42"/>
        <v>1267</v>
      </c>
      <c r="M246" s="79">
        <f t="shared" si="42"/>
        <v>1424</v>
      </c>
      <c r="N246" s="79">
        <f>SUM(N71+N185+N245)</f>
        <v>0</v>
      </c>
      <c r="O246" s="79">
        <f>O71+O185+O245</f>
        <v>7536</v>
      </c>
      <c r="P246" s="79">
        <f>P71+P185+P245</f>
        <v>7464</v>
      </c>
      <c r="Q246" s="79"/>
      <c r="R246" s="79">
        <f>R71+R185+R245</f>
        <v>25</v>
      </c>
      <c r="S246" s="80">
        <f>ABS(S71+S185+S245)/3</f>
        <v>1</v>
      </c>
    </row>
    <row r="249" spans="1:25" ht="16.5"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</row>
    <row r="250" spans="1:25" s="85" customFormat="1" ht="16.5"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</row>
    <row r="251" spans="1:25" s="85" customFormat="1" ht="16.5" customHeight="1"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</row>
    <row r="252" spans="1:25" s="85" customFormat="1" ht="16.5"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</row>
    <row r="253" spans="1:25" s="85" customFormat="1" ht="16.5"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</row>
    <row r="254" spans="1:25" s="85" customFormat="1" ht="16.5"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</row>
    <row r="255" spans="1:25" s="85" customFormat="1" ht="16.5"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</row>
    <row r="256" spans="1:25" s="85" customFormat="1" ht="16.5"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</row>
    <row r="257" spans="2:19" s="85" customFormat="1" ht="16.5"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</row>
    <row r="258" spans="2:19" s="85" customFormat="1" ht="16.5"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</row>
    <row r="259" spans="2:19" s="85" customFormat="1" ht="16.5"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</row>
    <row r="260" spans="2:19" s="85" customFormat="1" ht="16.5"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</row>
    <row r="261" spans="2:19" s="85" customFormat="1" ht="16.5"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</row>
    <row r="262" spans="2:19" s="85" customFormat="1" ht="16.5"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</row>
    <row r="263" spans="2:19" s="85" customFormat="1" ht="16.5"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</row>
    <row r="264" spans="2:19" s="85" customFormat="1" ht="16.5"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</row>
    <row r="265" spans="2:19" s="85" customFormat="1" ht="16.5"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</row>
    <row r="266" spans="2:19" s="85" customFormat="1" ht="16.5"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</row>
    <row r="267" spans="2:19" s="85" customFormat="1" ht="16.5"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</row>
    <row r="268" spans="2:19" s="85" customFormat="1" ht="16.5"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</row>
    <row r="269" spans="2:19" s="85" customFormat="1" ht="16.5"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</row>
    <row r="270" spans="2:19" s="85" customFormat="1" ht="16.5"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</row>
    <row r="271" spans="2:19" s="85" customFormat="1" ht="16.5"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</row>
    <row r="272" spans="2:19" s="85" customFormat="1" ht="16.5"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</row>
    <row r="273" spans="2:19" s="85" customFormat="1" ht="16.5"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</row>
    <row r="274" spans="2:19" s="85" customFormat="1" ht="16.5"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</row>
    <row r="275" spans="2:19" s="85" customFormat="1" ht="16.5"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</row>
    <row r="276" spans="2:19" s="85" customFormat="1" ht="16.5"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</row>
    <row r="279" spans="2:19">
      <c r="B279" s="92" t="s">
        <v>424</v>
      </c>
    </row>
    <row r="280" spans="2:19">
      <c r="B280" s="92">
        <v>390501</v>
      </c>
    </row>
  </sheetData>
  <autoFilter ref="A3:S3"/>
  <mergeCells count="90">
    <mergeCell ref="C1:S1"/>
    <mergeCell ref="C4:E4"/>
    <mergeCell ref="C22:E22"/>
    <mergeCell ref="C5:E5"/>
    <mergeCell ref="C6:E6"/>
    <mergeCell ref="C12:E12"/>
    <mergeCell ref="C17:E17"/>
    <mergeCell ref="C18:E18"/>
    <mergeCell ref="C40:E40"/>
    <mergeCell ref="C45:E45"/>
    <mergeCell ref="C50:E50"/>
    <mergeCell ref="C55:E55"/>
    <mergeCell ref="C61:E61"/>
    <mergeCell ref="C29:E29"/>
    <mergeCell ref="C34:E34"/>
    <mergeCell ref="C38:E38"/>
    <mergeCell ref="U38:Y38"/>
    <mergeCell ref="C39:E39"/>
    <mergeCell ref="C73:E73"/>
    <mergeCell ref="C74:E74"/>
    <mergeCell ref="C82:E82"/>
    <mergeCell ref="C88:E88"/>
    <mergeCell ref="C89:E89"/>
    <mergeCell ref="C66:E66"/>
    <mergeCell ref="C70:E70"/>
    <mergeCell ref="U70:Y70"/>
    <mergeCell ref="C71:E71"/>
    <mergeCell ref="C72:E72"/>
    <mergeCell ref="C104:E104"/>
    <mergeCell ref="C100:D100"/>
    <mergeCell ref="C103:E103"/>
    <mergeCell ref="C126:E126"/>
    <mergeCell ref="C127:E127"/>
    <mergeCell ref="C132:E132"/>
    <mergeCell ref="C136:E136"/>
    <mergeCell ref="C141:E141"/>
    <mergeCell ref="C110:E110"/>
    <mergeCell ref="C111:E111"/>
    <mergeCell ref="C116:E116"/>
    <mergeCell ref="C122:E122"/>
    <mergeCell ref="C124:E124"/>
    <mergeCell ref="C161:E161"/>
    <mergeCell ref="U161:Y161"/>
    <mergeCell ref="C162:E162"/>
    <mergeCell ref="C163:E163"/>
    <mergeCell ref="C145:E145"/>
    <mergeCell ref="C146:E146"/>
    <mergeCell ref="C150:E150"/>
    <mergeCell ref="C156:E156"/>
    <mergeCell ref="C159:E159"/>
    <mergeCell ref="C179:E179"/>
    <mergeCell ref="C182:E182"/>
    <mergeCell ref="C168:D168"/>
    <mergeCell ref="C173:D173"/>
    <mergeCell ref="C175:E175"/>
    <mergeCell ref="C176:E176"/>
    <mergeCell ref="U184:Y184"/>
    <mergeCell ref="C185:E185"/>
    <mergeCell ref="C186:E186"/>
    <mergeCell ref="C187:E187"/>
    <mergeCell ref="C197:E197"/>
    <mergeCell ref="C188:E188"/>
    <mergeCell ref="C192:E192"/>
    <mergeCell ref="C195:E195"/>
    <mergeCell ref="C196:E196"/>
    <mergeCell ref="C184:E184"/>
    <mergeCell ref="C210:E210"/>
    <mergeCell ref="C212:E212"/>
    <mergeCell ref="C214:E214"/>
    <mergeCell ref="C200:E200"/>
    <mergeCell ref="C201:E201"/>
    <mergeCell ref="C205:E205"/>
    <mergeCell ref="C208:E208"/>
    <mergeCell ref="C204:E204"/>
    <mergeCell ref="C228:E228"/>
    <mergeCell ref="C229:E229"/>
    <mergeCell ref="C233:E233"/>
    <mergeCell ref="C235:E235"/>
    <mergeCell ref="C217:E217"/>
    <mergeCell ref="C218:E218"/>
    <mergeCell ref="C223:E223"/>
    <mergeCell ref="C246:E246"/>
    <mergeCell ref="C244:E244"/>
    <mergeCell ref="U244:Y244"/>
    <mergeCell ref="C245:E245"/>
    <mergeCell ref="U238:Y238"/>
    <mergeCell ref="C239:E239"/>
    <mergeCell ref="C240:E240"/>
    <mergeCell ref="C242:E242"/>
    <mergeCell ref="C238:E238"/>
  </mergeCells>
  <pageMargins left="0.51181102362204722" right="0.51181102362204722" top="0.74803149606299213" bottom="0.55118110236220474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1"/>
  <sheetViews>
    <sheetView zoomScale="80" zoomScaleNormal="80" workbookViewId="0">
      <pane ySplit="3" topLeftCell="A4" activePane="bottomLeft" state="frozen"/>
      <selection pane="bottomLeft" activeCell="T3" sqref="T3"/>
    </sheetView>
  </sheetViews>
  <sheetFormatPr defaultRowHeight="15"/>
  <cols>
    <col min="1" max="1" width="5.85546875" customWidth="1"/>
    <col min="2" max="2" width="49.28515625" customWidth="1"/>
    <col min="4" max="4" width="15.28515625" customWidth="1"/>
    <col min="5" max="5" width="8" customWidth="1"/>
    <col min="6" max="6" width="7.28515625" customWidth="1"/>
    <col min="7" max="7" width="7.42578125" customWidth="1"/>
    <col min="8" max="8" width="7.28515625" customWidth="1"/>
    <col min="9" max="9" width="7" customWidth="1"/>
    <col min="10" max="10" width="7.42578125" customWidth="1"/>
    <col min="11" max="11" width="7.28515625" customWidth="1"/>
    <col min="12" max="12" width="7.85546875" customWidth="1"/>
    <col min="15" max="15" width="11.140625" customWidth="1"/>
    <col min="16" max="16" width="11" customWidth="1"/>
  </cols>
  <sheetData>
    <row r="1" spans="1:22" ht="18.75">
      <c r="A1" s="11"/>
      <c r="B1" s="131" t="s">
        <v>435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22">
      <c r="A2" s="8"/>
      <c r="B2" s="3"/>
      <c r="C2" s="2"/>
      <c r="D2" s="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ht="128.25">
      <c r="A3" s="14" t="s">
        <v>2</v>
      </c>
      <c r="B3" s="15" t="s">
        <v>0</v>
      </c>
      <c r="C3" s="15" t="s">
        <v>3</v>
      </c>
      <c r="D3" s="16" t="s">
        <v>1</v>
      </c>
      <c r="E3" s="17" t="s">
        <v>202</v>
      </c>
      <c r="F3" s="16">
        <v>2013</v>
      </c>
      <c r="G3" s="16">
        <v>2014</v>
      </c>
      <c r="H3" s="16">
        <v>2015</v>
      </c>
      <c r="I3" s="16">
        <v>2016</v>
      </c>
      <c r="J3" s="16">
        <v>2017</v>
      </c>
      <c r="K3" s="16">
        <v>2018</v>
      </c>
      <c r="L3" s="16">
        <v>2019</v>
      </c>
      <c r="M3" s="17" t="s">
        <v>440</v>
      </c>
      <c r="N3" s="17" t="s">
        <v>439</v>
      </c>
      <c r="O3" s="18" t="s">
        <v>438</v>
      </c>
      <c r="P3" s="18" t="s">
        <v>4</v>
      </c>
    </row>
    <row r="4" spans="1:22" ht="15.75">
      <c r="A4" s="10">
        <v>1</v>
      </c>
      <c r="B4" s="139" t="s">
        <v>42</v>
      </c>
      <c r="C4" s="140"/>
      <c r="D4" s="23"/>
      <c r="E4" s="24"/>
      <c r="F4" s="19"/>
      <c r="G4" s="19"/>
      <c r="H4" s="19"/>
      <c r="I4" s="19"/>
      <c r="J4" s="19"/>
      <c r="K4" s="19"/>
      <c r="L4" s="19"/>
      <c r="M4" s="13"/>
      <c r="N4" s="13"/>
      <c r="O4" s="24"/>
      <c r="P4" s="13"/>
    </row>
    <row r="5" spans="1:22">
      <c r="A5" s="12">
        <v>2</v>
      </c>
      <c r="B5" s="141" t="s">
        <v>432</v>
      </c>
      <c r="C5" s="138"/>
      <c r="D5" s="23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22" ht="45">
      <c r="A6" s="12">
        <v>3</v>
      </c>
      <c r="B6" s="93" t="s">
        <v>431</v>
      </c>
      <c r="C6" s="1">
        <v>1</v>
      </c>
      <c r="D6" s="6" t="s">
        <v>10</v>
      </c>
      <c r="E6" s="69"/>
      <c r="F6" s="69"/>
      <c r="G6" s="69"/>
      <c r="H6" s="69"/>
      <c r="I6" s="69"/>
      <c r="J6" s="69"/>
      <c r="K6" s="69"/>
      <c r="L6" s="69">
        <v>58</v>
      </c>
      <c r="M6" s="70">
        <f>SUM(E6+F6+G6+H6+I6+J6+K6+L6)</f>
        <v>58</v>
      </c>
      <c r="N6" s="70">
        <f>SUM(F6+G6+H6+I6+J6+K6+L6)</f>
        <v>58</v>
      </c>
      <c r="O6" s="69">
        <v>50</v>
      </c>
      <c r="P6" s="71">
        <v>1</v>
      </c>
    </row>
    <row r="7" spans="1:22" ht="24" customHeight="1">
      <c r="A7" s="81"/>
      <c r="B7" s="142" t="s">
        <v>163</v>
      </c>
      <c r="C7" s="143"/>
      <c r="D7" s="144"/>
      <c r="E7" s="76">
        <f t="shared" ref="E7:N7" si="0">SUM(E6:E6)</f>
        <v>0</v>
      </c>
      <c r="F7" s="76">
        <f t="shared" si="0"/>
        <v>0</v>
      </c>
      <c r="G7" s="76">
        <f t="shared" si="0"/>
        <v>0</v>
      </c>
      <c r="H7" s="76">
        <f t="shared" si="0"/>
        <v>0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58</v>
      </c>
      <c r="M7" s="76">
        <f t="shared" si="0"/>
        <v>58</v>
      </c>
      <c r="N7" s="76">
        <f t="shared" si="0"/>
        <v>58</v>
      </c>
      <c r="O7" s="76"/>
      <c r="P7" s="77">
        <v>1</v>
      </c>
      <c r="R7" s="97"/>
      <c r="S7" s="97"/>
      <c r="T7" s="97"/>
      <c r="U7" s="97"/>
      <c r="V7" s="97"/>
    </row>
    <row r="8" spans="1:22" ht="22.5" customHeight="1">
      <c r="A8" s="10"/>
      <c r="B8" s="139" t="s">
        <v>43</v>
      </c>
      <c r="C8" s="140"/>
      <c r="D8" s="23"/>
      <c r="E8" s="72"/>
      <c r="F8" s="72"/>
      <c r="G8" s="72"/>
      <c r="H8" s="72"/>
      <c r="I8" s="72"/>
      <c r="J8" s="72"/>
      <c r="K8" s="72"/>
      <c r="L8" s="72"/>
      <c r="M8" s="70"/>
      <c r="N8" s="70"/>
      <c r="O8" s="72"/>
      <c r="P8" s="73"/>
    </row>
    <row r="9" spans="1:22">
      <c r="A9" s="12"/>
      <c r="B9" s="141" t="s">
        <v>7</v>
      </c>
      <c r="C9" s="138"/>
      <c r="D9" s="23"/>
      <c r="E9" s="72"/>
      <c r="F9" s="72"/>
      <c r="G9" s="72"/>
      <c r="H9" s="72"/>
      <c r="I9" s="72"/>
      <c r="J9" s="72"/>
      <c r="K9" s="72"/>
      <c r="L9" s="72"/>
      <c r="M9" s="70"/>
      <c r="N9" s="70"/>
      <c r="O9" s="72"/>
      <c r="P9" s="73"/>
    </row>
    <row r="10" spans="1:22" s="85" customFormat="1" ht="45">
      <c r="A10" s="86"/>
      <c r="B10" s="93" t="s">
        <v>428</v>
      </c>
      <c r="C10" s="36" t="s">
        <v>117</v>
      </c>
      <c r="D10" s="95" t="s">
        <v>425</v>
      </c>
      <c r="E10" s="72"/>
      <c r="F10" s="72"/>
      <c r="G10" s="89">
        <v>50</v>
      </c>
      <c r="H10" s="72"/>
      <c r="I10" s="72"/>
      <c r="J10" s="72">
        <v>5</v>
      </c>
      <c r="K10" s="72"/>
      <c r="L10" s="72"/>
      <c r="M10" s="70">
        <f t="shared" ref="M10:M11" si="1">SUM(E10+F10+G10+H10+I10+J10+K10+L10)</f>
        <v>55</v>
      </c>
      <c r="N10" s="70">
        <f t="shared" ref="N10:N11" si="2">SUM(F10+G10+H10+I10+J10+K10+L10)</f>
        <v>55</v>
      </c>
      <c r="O10" s="72">
        <v>43</v>
      </c>
      <c r="P10" s="73">
        <v>1</v>
      </c>
    </row>
    <row r="11" spans="1:22" s="85" customFormat="1" ht="45">
      <c r="A11" s="86"/>
      <c r="B11" s="93" t="s">
        <v>429</v>
      </c>
      <c r="C11" s="36" t="s">
        <v>116</v>
      </c>
      <c r="D11" s="95" t="s">
        <v>425</v>
      </c>
      <c r="E11" s="72"/>
      <c r="F11" s="72"/>
      <c r="G11" s="89">
        <v>50</v>
      </c>
      <c r="H11" s="72"/>
      <c r="I11" s="72"/>
      <c r="J11" s="72">
        <v>2</v>
      </c>
      <c r="K11" s="72"/>
      <c r="L11" s="72"/>
      <c r="M11" s="70">
        <f t="shared" si="1"/>
        <v>52</v>
      </c>
      <c r="N11" s="70">
        <f t="shared" si="2"/>
        <v>52</v>
      </c>
      <c r="O11" s="72">
        <v>51</v>
      </c>
      <c r="P11" s="73">
        <v>1</v>
      </c>
    </row>
    <row r="12" spans="1:22" s="85" customFormat="1">
      <c r="A12" s="86"/>
      <c r="B12" s="141" t="s">
        <v>426</v>
      </c>
      <c r="C12" s="138"/>
      <c r="D12" s="23"/>
      <c r="E12" s="72"/>
      <c r="F12" s="72"/>
      <c r="G12" s="72"/>
      <c r="H12" s="72"/>
      <c r="I12" s="72"/>
      <c r="J12" s="72"/>
      <c r="K12" s="72"/>
      <c r="L12" s="72"/>
      <c r="M12" s="70"/>
      <c r="N12" s="70"/>
      <c r="O12" s="72"/>
      <c r="P12" s="73"/>
    </row>
    <row r="13" spans="1:22" ht="30">
      <c r="A13" s="10"/>
      <c r="B13" s="93" t="s">
        <v>427</v>
      </c>
      <c r="C13" s="94">
        <v>5</v>
      </c>
      <c r="D13" s="95" t="s">
        <v>425</v>
      </c>
      <c r="E13" s="69"/>
      <c r="F13" s="69"/>
      <c r="G13" s="69"/>
      <c r="H13" s="69"/>
      <c r="I13" s="69"/>
      <c r="J13" s="69">
        <v>28</v>
      </c>
      <c r="K13" s="69"/>
      <c r="L13" s="69">
        <v>2</v>
      </c>
      <c r="M13" s="70">
        <f t="shared" ref="M13:M17" si="3">SUM(E13+F13+G13+H13+I13+J13+K13+L13)</f>
        <v>30</v>
      </c>
      <c r="N13" s="70">
        <f t="shared" ref="N13:N17" si="4">SUM(F13+G13+H13+I13+J13+K13+L13)</f>
        <v>30</v>
      </c>
      <c r="O13" s="69">
        <v>28</v>
      </c>
      <c r="P13" s="71">
        <v>1</v>
      </c>
    </row>
    <row r="14" spans="1:22" ht="30">
      <c r="A14" s="12"/>
      <c r="B14" s="93" t="s">
        <v>427</v>
      </c>
      <c r="C14" s="94">
        <v>6</v>
      </c>
      <c r="D14" s="95" t="s">
        <v>425</v>
      </c>
      <c r="E14" s="69"/>
      <c r="F14" s="69"/>
      <c r="G14" s="69"/>
      <c r="H14" s="69"/>
      <c r="I14" s="69"/>
      <c r="J14" s="69">
        <v>28</v>
      </c>
      <c r="K14" s="69"/>
      <c r="L14" s="69"/>
      <c r="M14" s="70">
        <f t="shared" si="3"/>
        <v>28</v>
      </c>
      <c r="N14" s="70">
        <f t="shared" si="4"/>
        <v>28</v>
      </c>
      <c r="O14" s="69">
        <v>24</v>
      </c>
      <c r="P14" s="71">
        <v>1</v>
      </c>
    </row>
    <row r="15" spans="1:22" ht="30">
      <c r="A15" s="12"/>
      <c r="B15" s="93" t="s">
        <v>427</v>
      </c>
      <c r="C15" s="94">
        <v>7</v>
      </c>
      <c r="D15" s="95" t="s">
        <v>425</v>
      </c>
      <c r="E15" s="69"/>
      <c r="F15" s="69"/>
      <c r="G15" s="69"/>
      <c r="H15" s="69"/>
      <c r="I15" s="69"/>
      <c r="J15" s="69">
        <v>28</v>
      </c>
      <c r="K15" s="69"/>
      <c r="L15" s="69"/>
      <c r="M15" s="70">
        <f t="shared" si="3"/>
        <v>28</v>
      </c>
      <c r="N15" s="70">
        <f t="shared" si="4"/>
        <v>28</v>
      </c>
      <c r="O15" s="69">
        <v>25</v>
      </c>
      <c r="P15" s="71">
        <v>1</v>
      </c>
    </row>
    <row r="16" spans="1:22" ht="30">
      <c r="A16" s="10"/>
      <c r="B16" s="93" t="s">
        <v>427</v>
      </c>
      <c r="C16" s="94">
        <v>8</v>
      </c>
      <c r="D16" s="95" t="s">
        <v>425</v>
      </c>
      <c r="E16" s="69"/>
      <c r="F16" s="69"/>
      <c r="G16" s="69"/>
      <c r="H16" s="69"/>
      <c r="I16" s="69"/>
      <c r="J16" s="69">
        <v>28</v>
      </c>
      <c r="K16" s="69"/>
      <c r="L16" s="69"/>
      <c r="M16" s="70">
        <f t="shared" si="3"/>
        <v>28</v>
      </c>
      <c r="N16" s="70">
        <f t="shared" si="4"/>
        <v>28</v>
      </c>
      <c r="O16" s="69">
        <v>25</v>
      </c>
      <c r="P16" s="71">
        <v>1</v>
      </c>
    </row>
    <row r="17" spans="1:22" ht="30">
      <c r="A17" s="12"/>
      <c r="B17" s="93" t="s">
        <v>427</v>
      </c>
      <c r="C17" s="94">
        <v>9</v>
      </c>
      <c r="D17" s="95" t="s">
        <v>425</v>
      </c>
      <c r="E17" s="74"/>
      <c r="F17" s="74"/>
      <c r="G17" s="74"/>
      <c r="H17" s="74"/>
      <c r="I17" s="74"/>
      <c r="J17" s="69">
        <v>28</v>
      </c>
      <c r="K17" s="74"/>
      <c r="L17" s="74">
        <v>2</v>
      </c>
      <c r="M17" s="70">
        <f t="shared" si="3"/>
        <v>30</v>
      </c>
      <c r="N17" s="70">
        <f t="shared" si="4"/>
        <v>30</v>
      </c>
      <c r="O17" s="74">
        <v>26</v>
      </c>
      <c r="P17" s="71">
        <v>1</v>
      </c>
    </row>
    <row r="18" spans="1:22" s="85" customFormat="1">
      <c r="A18" s="86"/>
      <c r="B18" s="141" t="s">
        <v>430</v>
      </c>
      <c r="C18" s="138"/>
      <c r="D18" s="95"/>
      <c r="E18" s="74"/>
      <c r="F18" s="74"/>
      <c r="G18" s="74"/>
      <c r="H18" s="74"/>
      <c r="I18" s="74"/>
      <c r="J18" s="69"/>
      <c r="K18" s="74"/>
      <c r="L18" s="74"/>
      <c r="M18" s="70"/>
      <c r="N18" s="70"/>
      <c r="O18" s="74"/>
      <c r="P18" s="75"/>
    </row>
    <row r="19" spans="1:22" s="85" customFormat="1" ht="60">
      <c r="A19" s="86"/>
      <c r="B19" s="93" t="s">
        <v>433</v>
      </c>
      <c r="C19" s="94">
        <v>5</v>
      </c>
      <c r="D19" s="95" t="s">
        <v>10</v>
      </c>
      <c r="E19" s="74"/>
      <c r="F19" s="74"/>
      <c r="G19" s="74"/>
      <c r="H19" s="74"/>
      <c r="I19" s="74"/>
      <c r="J19" s="69"/>
      <c r="K19" s="74"/>
      <c r="L19" s="74">
        <v>58</v>
      </c>
      <c r="M19" s="70">
        <f t="shared" ref="M19" si="5">SUM(E19+F19+G19+H19+I19+J19+K19+L19)</f>
        <v>58</v>
      </c>
      <c r="N19" s="70">
        <f t="shared" ref="N19" si="6">SUM(F19+G19+H19+I19+J19+K19+L19)</f>
        <v>58</v>
      </c>
      <c r="O19" s="74">
        <v>53</v>
      </c>
      <c r="P19" s="75">
        <v>1</v>
      </c>
    </row>
    <row r="20" spans="1:22" ht="18.75" customHeight="1">
      <c r="A20" s="82"/>
      <c r="B20" s="142" t="s">
        <v>166</v>
      </c>
      <c r="C20" s="143"/>
      <c r="D20" s="144"/>
      <c r="E20" s="76">
        <f>SUM(E13:E19)</f>
        <v>0</v>
      </c>
      <c r="F20" s="76">
        <f>SUM(F13:F19)</f>
        <v>0</v>
      </c>
      <c r="G20" s="76">
        <f>SUM(G10:G19)</f>
        <v>100</v>
      </c>
      <c r="H20" s="76">
        <f>SUM(H13:H19)</f>
        <v>0</v>
      </c>
      <c r="I20" s="76">
        <f>SUM(I13:I19)</f>
        <v>0</v>
      </c>
      <c r="J20" s="76">
        <f>SUM(J10:J19)</f>
        <v>147</v>
      </c>
      <c r="K20" s="76">
        <f>SUM(K13:K19)</f>
        <v>0</v>
      </c>
      <c r="L20" s="76">
        <f>SUM(L13:L19)</f>
        <v>62</v>
      </c>
      <c r="M20" s="76">
        <f>SUM(M10:M19)</f>
        <v>309</v>
      </c>
      <c r="N20" s="76">
        <f>SUM(N10:N19)</f>
        <v>309</v>
      </c>
      <c r="O20" s="76"/>
      <c r="P20" s="77">
        <v>1</v>
      </c>
      <c r="R20" s="97"/>
      <c r="S20" s="97"/>
      <c r="T20" s="97"/>
      <c r="U20" s="97"/>
      <c r="V20" s="97"/>
    </row>
    <row r="21" spans="1:22" ht="23.25" customHeight="1">
      <c r="A21" s="82"/>
      <c r="B21" s="20"/>
      <c r="C21" s="15"/>
      <c r="D21" s="25" t="s">
        <v>170</v>
      </c>
      <c r="E21" s="78">
        <f>SUM(E7+E20)</f>
        <v>0</v>
      </c>
      <c r="F21" s="78">
        <f t="shared" ref="F21:N21" si="7">SUM(F7+F20)</f>
        <v>0</v>
      </c>
      <c r="G21" s="78">
        <f t="shared" si="7"/>
        <v>100</v>
      </c>
      <c r="H21" s="78">
        <f t="shared" si="7"/>
        <v>0</v>
      </c>
      <c r="I21" s="78">
        <f t="shared" si="7"/>
        <v>0</v>
      </c>
      <c r="J21" s="78">
        <f t="shared" si="7"/>
        <v>147</v>
      </c>
      <c r="K21" s="78">
        <f t="shared" si="7"/>
        <v>0</v>
      </c>
      <c r="L21" s="78">
        <f t="shared" si="7"/>
        <v>120</v>
      </c>
      <c r="M21" s="78">
        <f t="shared" si="7"/>
        <v>367</v>
      </c>
      <c r="N21" s="78">
        <f t="shared" si="7"/>
        <v>367</v>
      </c>
      <c r="O21" s="78"/>
      <c r="P21" s="96">
        <v>1</v>
      </c>
    </row>
  </sheetData>
  <autoFilter ref="A3:P3"/>
  <mergeCells count="11">
    <mergeCell ref="B1:P1"/>
    <mergeCell ref="B4:C4"/>
    <mergeCell ref="B5:C5"/>
    <mergeCell ref="R20:V20"/>
    <mergeCell ref="B20:D20"/>
    <mergeCell ref="B7:D7"/>
    <mergeCell ref="R7:V7"/>
    <mergeCell ref="B8:C8"/>
    <mergeCell ref="B9:C9"/>
    <mergeCell ref="B12:C12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 основных учебников</vt:lpstr>
      <vt:lpstr>Учебные пособия</vt:lpstr>
    </vt:vector>
  </TitlesOfParts>
  <Company>МЦ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Кислицына</dc:creator>
  <cp:lastModifiedBy>User</cp:lastModifiedBy>
  <cp:lastPrinted>2020-05-28T09:20:03Z</cp:lastPrinted>
  <dcterms:created xsi:type="dcterms:W3CDTF">2015-10-05T01:57:44Z</dcterms:created>
  <dcterms:modified xsi:type="dcterms:W3CDTF">2020-10-22T06:59:09Z</dcterms:modified>
</cp:coreProperties>
</file>